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_xlnm._FilterDatabase" localSheetId="0" hidden="1">'Лист1'!$G$1:$G$140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2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<sst xmlns="http://schemas.openxmlformats.org/spreadsheetml/2006/main" count="554" uniqueCount="336">
  <si>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</si>
  <si>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</si>
  <si>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</si>
  <si>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</si>
  <si>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</si>
  <si>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</si>
  <si>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</si>
  <si>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</si>
  <si>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</si>
  <si>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</si>
  <si>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</si>
  <si>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</si>
  <si>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</si>
  <si>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</si>
  <si>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</si>
  <si>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</si>
  <si>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</si>
  <si>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</si>
  <si>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</si>
  <si>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</si>
  <si>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</si>
  <si>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</si>
  <si>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</si>
  <si>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</si>
  <si>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</si>
  <si>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</si>
  <si>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</si>
  <si>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</si>
  <si>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</si>
  <si>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</si>
  <si>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</si>
  <si>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</si>
  <si>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</si>
  <si>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</si>
  <si>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</si>
  <si>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</si>
  <si>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</si>
  <si>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</si>
  <si>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</si>
  <si>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</si>
  <si>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</si>
  <si>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</si>
  <si>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</si>
  <si>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</si>
  <si>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</si>
  <si>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</si>
  <si>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</si>
  <si>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</si>
  <si>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</si>
  <si>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</si>
  <si>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</si>
  <si>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</si>
  <si>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</si>
  <si>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</si>
  <si>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</si>
  <si>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</si>
  <si>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</si>
  <si>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</si>
  <si>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</si>
  <si>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</si>
  <si>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</si>
  <si>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</si>
  <si>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</si>
  <si>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</si>
  <si>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</si>
  <si>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</si>
  <si>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</si>
  <si>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</si>
  <si>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</si>
  <si>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</si>
  <si>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</si>
  <si>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</si>
  <si>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</si>
  <si>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</si>
  <si>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</si>
  <si>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</si>
  <si>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</si>
  <si>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</si>
  <si>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</si>
  <si>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</si>
  <si>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</si>
  <si>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</si>
  <si>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</si>
  <si>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</si>
  <si>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</si>
  <si>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</si>
  <si>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</si>
  <si>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</si>
  <si>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</si>
  <si>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</si>
  <si>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</si>
  <si>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</si>
  <si>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</si>
  <si>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</si>
  <si>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</si>
  <si>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</si>
  <si>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</si>
  <si>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</si>
  <si>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</si>
  <si>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</si>
  <si>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</si>
  <si>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</si>
  <si>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</si>
  <si>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</si>
  <si>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</si>
  <si>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</si>
  <si>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</si>
  <si>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</si>
  <si>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</si>
  <si>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</si>
  <si>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</si>
  <si>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</si>
  <si>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</si>
  <si>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</si>
  <si>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</si>
  <si>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</si>
  <si>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</si>
  <si>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</si>
  <si>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</si>
  <si>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</si>
  <si>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</si>
  <si>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</si>
  <si>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</si>
  <si>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</si>
  <si>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</si>
  <si>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</si>
  <si>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</si>
  <si>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</si>
  <si>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</si>
  <si>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</si>
  <si>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</si>
  <si>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</si>
  <si>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</si>
  <si>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</si>
  <si>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</si>
  <si>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</si>
  <si>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</si>
  <si>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</si>
  <si>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</si>
  <si>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</si>
  <si>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</si>
  <si>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</si>
  <si>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</si>
  <si>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</si>
  <si>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</si>
  <si>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</si>
  <si>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</si>
  <si>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</si>
  <si>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</si>
  <si>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</si>
  <si>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</si>
  <si>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</si>
  <si>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</si>
  <si>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</si>
  <si>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</si>
  <si>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</si>
  <si>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</si>
  <si>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</si>
  <si>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</si>
  <si>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</si>
  <si>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</si>
  <si>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</si>
  <si>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</si>
  <si>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</si>
  <si>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</si>
  <si>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</si>
  <si>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</si>
  <si>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</si>
  <si>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</si>
  <si>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</si>
  <si>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</si>
  <si>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</si>
  <si>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</si>
  <si>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</si>
  <si>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</si>
  <si>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</si>
  <si>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</si>
  <si>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</si>
  <si>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</si>
  <si>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</si>
  <si>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</si>
  <si>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</si>
  <si>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</si>
  <si>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</si>
  <si>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</si>
  <si>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</si>
  <si>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</si>
  <si>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</si>
  <si>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</si>
  <si>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</si>
  <si>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</si>
  <si>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</si>
  <si>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</si>
  <si>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</si>
  <si>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</si>
  <si>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</si>
  <si>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</si>
  <si>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</si>
  <si>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</si>
  <si>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</si>
  <si>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</si>
  <si>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</si>
  <si>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</si>
  <si>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</si>
  <si>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</si>
  <si>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</si>
  <si>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</si>
  <si>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</si>
  <si>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</si>
  <si>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</si>
  <si>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</si>
  <si>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</si>
  <si>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</si>
  <si>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</si>
  <si>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</si>
  <si>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</si>
  <si>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</si>
  <si>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</si>
  <si>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</si>
  <si>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</si>
  <si>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</si>
  <si>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</si>
  <si>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</si>
  <si>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</si>
  <si>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</si>
  <si>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</si>
  <si>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</si>
  <si>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</si>
  <si>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</si>
  <si>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</si>
  <si>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</si>
  <si>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</si>
  <si>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</si>
  <si>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</si>
  <si>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</si>
  <si>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</si>
  <si>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</si>
  <si>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</si>
  <si>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</si>
  <si>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</si>
  <si>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</si>
  <si>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</si>
  <si>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</si>
  <si>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</si>
  <si>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</si>
  <si>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</si>
  <si>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</si>
  <si>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</si>
  <si>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</si>
  <si>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</si>
  <si>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</si>
  <si>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</si>
  <si>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</si>
  <si>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</si>
  <si>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</si>
  <si>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</si>
  <si>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</si>
  <si>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</si>
  <si>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</si>
  <si>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</si>
  <si>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</si>
  <si>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</si>
  <si>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</si>
  <si>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</si>
  <si>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</si>
  <si>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</si>
  <si>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</si>
  <si>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</si>
  <si>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</si>
  <si>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</si>
  <si>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</si>
  <si>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</si>
  <si>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</si>
  <si>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</si>
  <si>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</si>
  <si>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</si>
  <si>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2024 год</t>
  </si>
  <si>
    <t>1 13 02994 14 0009 130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</si>
  <si>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</si>
  <si>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</si>
  <si>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</si>
  <si>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</si>
  <si>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</si>
  <si>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</si>
  <si>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</si>
  <si>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</si>
  <si>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</si>
  <si>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</si>
  <si>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</si>
  <si>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</si>
  <si>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</si>
  <si>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</si>
  <si>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</si>
  <si>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</si>
  <si>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</si>
  <si>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</si>
  <si>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</si>
  <si>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</si>
  <si>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</si>
  <si>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</si>
  <si>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</si>
  <si>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</si>
  <si>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</si>
  <si>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</si>
  <si>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</si>
  <si>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</si>
  <si>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</si>
  <si>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</si>
  <si>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</si>
  <si>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</si>
  <si>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</si>
  <si>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</si>
  <si>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</si>
  <si>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</si>
  <si>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</si>
  <si>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</si>
  <si>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</si>
  <si>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</si>
  <si>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</si>
  <si>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</si>
  <si>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</si>
  <si>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</si>
  <si>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</si>
  <si>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</si>
  <si>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</si>
  <si>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</si>
  <si>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</si>
  <si>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от_____________2023 № ______</t>
  </si>
  <si>
    <t>2 02 25179 14 0000 150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</si>
  <si>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</si>
  <si>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Прогнозируемые доходы  бюджета Крапивинского муниципального округа на 2024 год</t>
  </si>
  <si>
    <t xml:space="preserve"> и на плановый период 2025 и 2026 годов</t>
  </si>
  <si>
    <t>2026 год</t>
  </si>
  <si>
    <t>на 2024 год и на плановый период 2025 и 2026 годов»</t>
  </si>
  <si>
    <t>1 12 01042 01 0000 120</t>
  </si>
  <si>
    <t>Плата за размещение твердых коммунальных отходов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</si>
</sst>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1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0" fontId="52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="75" zoomScaleNormal="75" workbookViewId="0" topLeftCell="E101">
      <selection activeCell="F101" sqref="F101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170</v>
      </c>
      <c r="G1" s="16" t="s">
        <v>167</v>
      </c>
      <c r="H1" s="16" t="s">
        <v>168</v>
      </c>
      <c r="I1" s="16" t="s">
        <v>169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55"/>
      <c r="H4" s="55"/>
      <c r="I4" s="55"/>
    </row>
    <row r="5" spans="5:9" ht="18.75" customHeight="1">
      <c r="E5" s="9"/>
      <c r="F5" s="56" t="s">
        <v>315</v>
      </c>
      <c r="G5" s="56"/>
      <c r="H5" s="56"/>
      <c r="I5" s="56"/>
    </row>
    <row r="6" spans="5:9" ht="18.75" customHeight="1">
      <c r="E6" s="9"/>
      <c r="F6" s="57" t="s">
        <v>196</v>
      </c>
      <c r="G6" s="57"/>
      <c r="H6" s="57"/>
      <c r="I6" s="57"/>
    </row>
    <row r="7" spans="5:9" ht="18.75" customHeight="1">
      <c r="E7" s="9"/>
      <c r="F7" s="57" t="s">
        <v>269</v>
      </c>
      <c r="G7" s="57"/>
      <c r="H7" s="57"/>
      <c r="I7" s="57"/>
    </row>
    <row r="8" spans="5:9" ht="18.75" customHeight="1">
      <c r="E8" s="9"/>
      <c r="F8" s="57" t="s">
        <v>195</v>
      </c>
      <c r="G8" s="57"/>
      <c r="H8" s="57"/>
      <c r="I8" s="57"/>
    </row>
    <row r="9" spans="5:9" ht="18.75" customHeight="1">
      <c r="E9" s="9"/>
      <c r="F9" s="57" t="s">
        <v>333</v>
      </c>
      <c r="G9" s="57"/>
      <c r="H9" s="57"/>
      <c r="I9" s="57"/>
    </row>
    <row r="10" spans="5:9" ht="18.75" customHeight="1">
      <c r="E10" s="9"/>
      <c r="F10" s="24"/>
      <c r="G10" s="58" t="s">
        <v>327</v>
      </c>
      <c r="H10" s="58"/>
      <c r="I10" s="58"/>
    </row>
    <row r="11" spans="5:9" ht="16.5">
      <c r="E11" s="9"/>
      <c r="F11" s="10"/>
      <c r="G11" s="19"/>
      <c r="H11" s="19"/>
      <c r="I11" s="19"/>
    </row>
    <row r="12" spans="5:9" ht="18.75">
      <c r="E12" s="50" t="s">
        <v>330</v>
      </c>
      <c r="F12" s="50"/>
      <c r="G12" s="50"/>
      <c r="H12" s="50"/>
      <c r="I12" s="50"/>
    </row>
    <row r="13" spans="1:9" s="4" customFormat="1" ht="23.25" customHeight="1">
      <c r="A13" s="1"/>
      <c r="B13" s="1"/>
      <c r="C13" s="1"/>
      <c r="D13" s="1"/>
      <c r="E13" s="53" t="s">
        <v>331</v>
      </c>
      <c r="F13" s="54"/>
      <c r="G13" s="54"/>
      <c r="H13" s="54"/>
      <c r="I13" s="54"/>
    </row>
    <row r="14" spans="1:9" s="4" customFormat="1" ht="18" customHeight="1">
      <c r="A14" s="1"/>
      <c r="B14" s="1"/>
      <c r="C14" s="1"/>
      <c r="D14" s="1"/>
      <c r="E14" s="2"/>
      <c r="F14" s="3"/>
      <c r="G14" s="16"/>
      <c r="H14" s="16"/>
      <c r="I14" s="31" t="s">
        <v>275</v>
      </c>
    </row>
    <row r="15" spans="1:9" s="12" customFormat="1" ht="51" customHeight="1">
      <c r="A15" s="11" t="s">
        <v>4</v>
      </c>
      <c r="B15" s="11" t="s">
        <v>5</v>
      </c>
      <c r="C15" s="11" t="s">
        <v>6</v>
      </c>
      <c r="D15" s="11" t="s">
        <v>7</v>
      </c>
      <c r="E15" s="35" t="s">
        <v>10</v>
      </c>
      <c r="F15" s="36" t="s">
        <v>8</v>
      </c>
      <c r="G15" s="37" t="s">
        <v>276</v>
      </c>
      <c r="H15" s="37" t="s">
        <v>318</v>
      </c>
      <c r="I15" s="37" t="s">
        <v>332</v>
      </c>
    </row>
    <row r="16" spans="1:9" s="14" customFormat="1" ht="18" customHeight="1">
      <c r="A16" s="13" t="s">
        <v>17</v>
      </c>
      <c r="B16" s="13" t="s">
        <v>12</v>
      </c>
      <c r="C16" s="13" t="s">
        <v>13</v>
      </c>
      <c r="D16" s="13" t="s">
        <v>14</v>
      </c>
      <c r="E16" s="25" t="s">
        <v>19</v>
      </c>
      <c r="F16" s="21" t="s">
        <v>18</v>
      </c>
      <c r="G16" s="26">
        <f>G17+G29+G41+G49+G56++G62+G69+G75+G81+G23+G94</f>
        <v>284678</v>
      </c>
      <c r="H16" s="26">
        <f>H17+H29+H41+H49+H56++H62+H69+H75+H81+H23+H94</f>
        <v>304965</v>
      </c>
      <c r="I16" s="26">
        <f>I17+I29+I41+I49+I56++I62+I69+I75+I81+I23+I94</f>
        <v>323978</v>
      </c>
    </row>
    <row r="17" spans="1:9" s="14" customFormat="1" ht="16.5">
      <c r="A17" s="13" t="s">
        <v>41</v>
      </c>
      <c r="B17" s="13" t="s">
        <v>12</v>
      </c>
      <c r="C17" s="13" t="s">
        <v>13</v>
      </c>
      <c r="D17" s="13" t="s">
        <v>14</v>
      </c>
      <c r="E17" s="25" t="s">
        <v>43</v>
      </c>
      <c r="F17" s="21" t="s">
        <v>42</v>
      </c>
      <c r="G17" s="26">
        <f>G18</f>
        <v>176535</v>
      </c>
      <c r="H17" s="26">
        <f>H18</f>
        <v>192077</v>
      </c>
      <c r="I17" s="26">
        <f>I18</f>
        <v>208659</v>
      </c>
    </row>
    <row r="18" spans="1:9" ht="18" customHeight="1">
      <c r="A18" s="5" t="s">
        <v>44</v>
      </c>
      <c r="B18" s="5" t="s">
        <v>45</v>
      </c>
      <c r="C18" s="5" t="s">
        <v>13</v>
      </c>
      <c r="D18" s="5" t="s">
        <v>20</v>
      </c>
      <c r="E18" s="27" t="s">
        <v>47</v>
      </c>
      <c r="F18" s="22" t="s">
        <v>46</v>
      </c>
      <c r="G18" s="30">
        <f>G19+G20+G22+G21</f>
        <v>176535</v>
      </c>
      <c r="H18" s="30">
        <f>H19+H20+H22+H21</f>
        <v>192077</v>
      </c>
      <c r="I18" s="30">
        <f>I19+I20+I22+I21</f>
        <v>208659</v>
      </c>
    </row>
    <row r="19" spans="1:9" ht="97.5" customHeight="1">
      <c r="A19" s="5" t="s">
        <v>48</v>
      </c>
      <c r="B19" s="5" t="s">
        <v>45</v>
      </c>
      <c r="C19" s="5" t="s">
        <v>13</v>
      </c>
      <c r="D19" s="5" t="s">
        <v>20</v>
      </c>
      <c r="E19" s="27" t="s">
        <v>49</v>
      </c>
      <c r="F19" s="22" t="s">
        <v>326</v>
      </c>
      <c r="G19" s="38">
        <v>172335</v>
      </c>
      <c r="H19" s="38">
        <v>187487</v>
      </c>
      <c r="I19" s="38">
        <v>203640</v>
      </c>
    </row>
    <row r="20" spans="1:9" ht="115.5" customHeight="1">
      <c r="A20" s="5" t="s">
        <v>50</v>
      </c>
      <c r="B20" s="5" t="s">
        <v>45</v>
      </c>
      <c r="C20" s="5" t="s">
        <v>13</v>
      </c>
      <c r="D20" s="5" t="s">
        <v>20</v>
      </c>
      <c r="E20" s="27" t="s">
        <v>51</v>
      </c>
      <c r="F20" s="22" t="s">
        <v>286</v>
      </c>
      <c r="G20" s="38">
        <v>1100</v>
      </c>
      <c r="H20" s="38">
        <v>1210</v>
      </c>
      <c r="I20" s="38">
        <v>1331</v>
      </c>
    </row>
    <row r="21" spans="1:9" ht="51.75" customHeight="1">
      <c r="A21" s="5" t="s">
        <v>52</v>
      </c>
      <c r="B21" s="5" t="s">
        <v>45</v>
      </c>
      <c r="C21" s="5" t="s">
        <v>13</v>
      </c>
      <c r="D21" s="5" t="s">
        <v>20</v>
      </c>
      <c r="E21" s="27" t="s">
        <v>53</v>
      </c>
      <c r="F21" s="22" t="s">
        <v>287</v>
      </c>
      <c r="G21" s="38">
        <v>2800</v>
      </c>
      <c r="H21" s="38">
        <v>3080</v>
      </c>
      <c r="I21" s="38">
        <v>3388</v>
      </c>
    </row>
    <row r="22" spans="1:9" ht="90.75" customHeight="1">
      <c r="A22" s="5" t="s">
        <v>54</v>
      </c>
      <c r="B22" s="5" t="s">
        <v>45</v>
      </c>
      <c r="C22" s="5" t="s">
        <v>13</v>
      </c>
      <c r="D22" s="5" t="s">
        <v>20</v>
      </c>
      <c r="E22" s="27" t="s">
        <v>55</v>
      </c>
      <c r="F22" s="22" t="s">
        <v>288</v>
      </c>
      <c r="G22" s="28">
        <v>300</v>
      </c>
      <c r="H22" s="28">
        <v>300</v>
      </c>
      <c r="I22" s="28">
        <v>300</v>
      </c>
    </row>
    <row r="23" spans="5:9" ht="43.5" customHeight="1">
      <c r="E23" s="29" t="s">
        <v>190</v>
      </c>
      <c r="F23" s="23" t="s">
        <v>191</v>
      </c>
      <c r="G23" s="30">
        <f>G24</f>
        <v>18419.999999999996</v>
      </c>
      <c r="H23" s="30">
        <f>H24</f>
        <v>19699</v>
      </c>
      <c r="I23" s="30">
        <f>I24</f>
        <v>20899.999999999996</v>
      </c>
    </row>
    <row r="24" spans="5:9" ht="39.75" customHeight="1">
      <c r="E24" s="27" t="s">
        <v>289</v>
      </c>
      <c r="F24" s="22" t="s">
        <v>192</v>
      </c>
      <c r="G24" s="28">
        <f>G25+G26+G27+G28</f>
        <v>18419.999999999996</v>
      </c>
      <c r="H24" s="28">
        <f>H25+H26+H27+H28</f>
        <v>19699</v>
      </c>
      <c r="I24" s="28">
        <f>I25+I26+I27+I28</f>
        <v>20899.999999999996</v>
      </c>
    </row>
    <row r="25" spans="5:9" ht="111.75" customHeight="1">
      <c r="E25" s="27" t="s">
        <v>291</v>
      </c>
      <c r="F25" s="22" t="s">
        <v>290</v>
      </c>
      <c r="G25" s="28">
        <v>9606.8</v>
      </c>
      <c r="H25" s="28">
        <v>10248.9</v>
      </c>
      <c r="I25" s="28">
        <v>10886.8</v>
      </c>
    </row>
    <row r="26" spans="5:9" ht="131.25" customHeight="1">
      <c r="E26" s="27" t="s">
        <v>293</v>
      </c>
      <c r="F26" s="22" t="s">
        <v>292</v>
      </c>
      <c r="G26" s="28">
        <v>45.8</v>
      </c>
      <c r="H26" s="28">
        <v>53.8</v>
      </c>
      <c r="I26" s="28">
        <v>57.8</v>
      </c>
    </row>
    <row r="27" spans="5:9" ht="117" customHeight="1">
      <c r="E27" s="27" t="s">
        <v>295</v>
      </c>
      <c r="F27" s="22" t="s">
        <v>294</v>
      </c>
      <c r="G27" s="28">
        <v>9961.1</v>
      </c>
      <c r="H27" s="28">
        <v>10670.2</v>
      </c>
      <c r="I27" s="28">
        <v>11338.6</v>
      </c>
    </row>
    <row r="28" spans="5:9" ht="119.25" customHeight="1">
      <c r="E28" s="27" t="s">
        <v>296</v>
      </c>
      <c r="F28" s="22" t="s">
        <v>297</v>
      </c>
      <c r="G28" s="28">
        <v>-1193.7</v>
      </c>
      <c r="H28" s="28">
        <v>-1273.9</v>
      </c>
      <c r="I28" s="28">
        <v>-1383.2</v>
      </c>
    </row>
    <row r="29" spans="1:9" s="14" customFormat="1" ht="18" customHeight="1">
      <c r="A29" s="13" t="s">
        <v>56</v>
      </c>
      <c r="B29" s="13" t="s">
        <v>12</v>
      </c>
      <c r="C29" s="13" t="s">
        <v>13</v>
      </c>
      <c r="D29" s="13" t="s">
        <v>14</v>
      </c>
      <c r="E29" s="29" t="s">
        <v>58</v>
      </c>
      <c r="F29" s="23" t="s">
        <v>57</v>
      </c>
      <c r="G29" s="30">
        <f>G30+G35+G37+G39</f>
        <v>26433</v>
      </c>
      <c r="H29" s="30">
        <f>H30+H35+H37+H39</f>
        <v>27350</v>
      </c>
      <c r="I29" s="30">
        <f>I30+I35+I37+I39</f>
        <v>28294</v>
      </c>
    </row>
    <row r="30" spans="1:9" ht="34.5" customHeight="1">
      <c r="A30" s="5" t="s">
        <v>59</v>
      </c>
      <c r="B30" s="5" t="s">
        <v>12</v>
      </c>
      <c r="C30" s="5" t="s">
        <v>13</v>
      </c>
      <c r="D30" s="5" t="s">
        <v>20</v>
      </c>
      <c r="E30" s="27" t="s">
        <v>61</v>
      </c>
      <c r="F30" s="22" t="s">
        <v>60</v>
      </c>
      <c r="G30" s="30">
        <f>G31+G33</f>
        <v>20188</v>
      </c>
      <c r="H30" s="30">
        <f>H31+H33</f>
        <v>20800</v>
      </c>
      <c r="I30" s="30">
        <f>I31+I33</f>
        <v>21424</v>
      </c>
    </row>
    <row r="31" spans="1:9" ht="34.5" customHeight="1">
      <c r="A31" s="5" t="s">
        <v>62</v>
      </c>
      <c r="B31" s="5" t="s">
        <v>45</v>
      </c>
      <c r="C31" s="5" t="s">
        <v>13</v>
      </c>
      <c r="D31" s="5" t="s">
        <v>20</v>
      </c>
      <c r="E31" s="27" t="s">
        <v>64</v>
      </c>
      <c r="F31" s="22" t="s">
        <v>63</v>
      </c>
      <c r="G31" s="28">
        <v>17000</v>
      </c>
      <c r="H31" s="28">
        <v>17500</v>
      </c>
      <c r="I31" s="28">
        <v>18000</v>
      </c>
    </row>
    <row r="32" spans="1:9" ht="34.5" customHeight="1">
      <c r="A32" s="5" t="s">
        <v>65</v>
      </c>
      <c r="B32" s="5" t="s">
        <v>45</v>
      </c>
      <c r="C32" s="5" t="s">
        <v>13</v>
      </c>
      <c r="D32" s="5" t="s">
        <v>20</v>
      </c>
      <c r="E32" s="27" t="s">
        <v>66</v>
      </c>
      <c r="F32" s="22" t="s">
        <v>63</v>
      </c>
      <c r="G32" s="28">
        <v>17000</v>
      </c>
      <c r="H32" s="28">
        <v>17500</v>
      </c>
      <c r="I32" s="28">
        <v>18000</v>
      </c>
    </row>
    <row r="33" spans="1:9" ht="54" customHeight="1">
      <c r="A33" s="5" t="s">
        <v>67</v>
      </c>
      <c r="B33" s="5" t="s">
        <v>45</v>
      </c>
      <c r="C33" s="5" t="s">
        <v>13</v>
      </c>
      <c r="D33" s="5" t="s">
        <v>20</v>
      </c>
      <c r="E33" s="27" t="s">
        <v>69</v>
      </c>
      <c r="F33" s="22" t="s">
        <v>68</v>
      </c>
      <c r="G33" s="28">
        <v>3188</v>
      </c>
      <c r="H33" s="28">
        <v>3300</v>
      </c>
      <c r="I33" s="28">
        <v>3424</v>
      </c>
    </row>
    <row r="34" spans="1:9" ht="67.5" customHeight="1">
      <c r="A34" s="5" t="s">
        <v>70</v>
      </c>
      <c r="B34" s="5" t="s">
        <v>45</v>
      </c>
      <c r="C34" s="5" t="s">
        <v>13</v>
      </c>
      <c r="D34" s="5" t="s">
        <v>20</v>
      </c>
      <c r="E34" s="27" t="s">
        <v>72</v>
      </c>
      <c r="F34" s="22" t="s">
        <v>71</v>
      </c>
      <c r="G34" s="28">
        <v>3188</v>
      </c>
      <c r="H34" s="28">
        <v>3300</v>
      </c>
      <c r="I34" s="28">
        <v>3424</v>
      </c>
    </row>
    <row r="35" spans="5:9" ht="27" customHeight="1" hidden="1">
      <c r="E35" s="27" t="s">
        <v>173</v>
      </c>
      <c r="F35" s="39" t="s">
        <v>171</v>
      </c>
      <c r="G35" s="28"/>
      <c r="H35" s="28"/>
      <c r="I35" s="28"/>
    </row>
    <row r="36" spans="5:9" ht="25.5" customHeight="1" hidden="1">
      <c r="E36" s="27" t="s">
        <v>174</v>
      </c>
      <c r="F36" s="39" t="s">
        <v>171</v>
      </c>
      <c r="G36" s="28"/>
      <c r="H36" s="28"/>
      <c r="I36" s="28"/>
    </row>
    <row r="37" spans="5:9" ht="22.5" customHeight="1">
      <c r="E37" s="27" t="s">
        <v>298</v>
      </c>
      <c r="F37" s="39" t="s">
        <v>172</v>
      </c>
      <c r="G37" s="28">
        <v>4245</v>
      </c>
      <c r="H37" s="28">
        <v>4500</v>
      </c>
      <c r="I37" s="28">
        <v>4770</v>
      </c>
    </row>
    <row r="38" spans="5:9" ht="23.25" customHeight="1">
      <c r="E38" s="27" t="s">
        <v>299</v>
      </c>
      <c r="F38" s="39" t="s">
        <v>172</v>
      </c>
      <c r="G38" s="28">
        <v>4245</v>
      </c>
      <c r="H38" s="28">
        <v>4500</v>
      </c>
      <c r="I38" s="28">
        <v>4770</v>
      </c>
    </row>
    <row r="39" spans="5:9" ht="21" customHeight="1">
      <c r="E39" s="27" t="s">
        <v>302</v>
      </c>
      <c r="F39" s="39" t="s">
        <v>303</v>
      </c>
      <c r="G39" s="28">
        <v>2000</v>
      </c>
      <c r="H39" s="28">
        <v>2050</v>
      </c>
      <c r="I39" s="28">
        <v>2100</v>
      </c>
    </row>
    <row r="40" spans="5:9" ht="37.5" customHeight="1">
      <c r="E40" s="27" t="s">
        <v>301</v>
      </c>
      <c r="F40" s="39" t="s">
        <v>300</v>
      </c>
      <c r="G40" s="28">
        <v>2000</v>
      </c>
      <c r="H40" s="28">
        <v>2050</v>
      </c>
      <c r="I40" s="28">
        <v>2100</v>
      </c>
    </row>
    <row r="41" spans="1:9" s="14" customFormat="1" ht="18" customHeight="1">
      <c r="A41" s="13" t="s">
        <v>21</v>
      </c>
      <c r="B41" s="13" t="s">
        <v>12</v>
      </c>
      <c r="C41" s="13" t="s">
        <v>13</v>
      </c>
      <c r="D41" s="13" t="s">
        <v>14</v>
      </c>
      <c r="E41" s="29" t="s">
        <v>23</v>
      </c>
      <c r="F41" s="23" t="s">
        <v>22</v>
      </c>
      <c r="G41" s="30">
        <f>G42+G43+G46</f>
        <v>19550</v>
      </c>
      <c r="H41" s="30">
        <f>H42+H43+H46</f>
        <v>20110</v>
      </c>
      <c r="I41" s="30">
        <f>I42+I43+I46</f>
        <v>20680</v>
      </c>
    </row>
    <row r="42" spans="1:9" s="14" customFormat="1" ht="50.25" customHeight="1">
      <c r="A42" s="13"/>
      <c r="B42" s="13"/>
      <c r="C42" s="13"/>
      <c r="D42" s="13"/>
      <c r="E42" s="27" t="s">
        <v>208</v>
      </c>
      <c r="F42" s="22" t="s">
        <v>209</v>
      </c>
      <c r="G42" s="38">
        <v>2150</v>
      </c>
      <c r="H42" s="38">
        <v>2200</v>
      </c>
      <c r="I42" s="38">
        <v>2250</v>
      </c>
    </row>
    <row r="43" spans="1:9" ht="18.75" customHeight="1">
      <c r="A43" s="5" t="s">
        <v>73</v>
      </c>
      <c r="B43" s="5" t="s">
        <v>16</v>
      </c>
      <c r="C43" s="5" t="s">
        <v>13</v>
      </c>
      <c r="D43" s="5" t="s">
        <v>20</v>
      </c>
      <c r="E43" s="27" t="s">
        <v>75</v>
      </c>
      <c r="F43" s="22" t="s">
        <v>74</v>
      </c>
      <c r="G43" s="38">
        <f>G44+G45</f>
        <v>550</v>
      </c>
      <c r="H43" s="38">
        <f>H44+H45</f>
        <v>555</v>
      </c>
      <c r="I43" s="38">
        <f>I44+I45</f>
        <v>560</v>
      </c>
    </row>
    <row r="44" spans="1:9" ht="18.75" customHeight="1">
      <c r="A44" s="5" t="s">
        <v>76</v>
      </c>
      <c r="B44" s="5" t="s">
        <v>16</v>
      </c>
      <c r="C44" s="5" t="s">
        <v>13</v>
      </c>
      <c r="D44" s="5" t="s">
        <v>20</v>
      </c>
      <c r="E44" s="27" t="s">
        <v>78</v>
      </c>
      <c r="F44" s="22" t="s">
        <v>77</v>
      </c>
      <c r="G44" s="38">
        <v>90</v>
      </c>
      <c r="H44" s="38">
        <v>95</v>
      </c>
      <c r="I44" s="38">
        <v>100</v>
      </c>
    </row>
    <row r="45" spans="1:9" ht="18.75" customHeight="1">
      <c r="A45" s="5" t="s">
        <v>79</v>
      </c>
      <c r="B45" s="5" t="s">
        <v>16</v>
      </c>
      <c r="C45" s="5" t="s">
        <v>13</v>
      </c>
      <c r="D45" s="5" t="s">
        <v>20</v>
      </c>
      <c r="E45" s="27" t="s">
        <v>81</v>
      </c>
      <c r="F45" s="22" t="s">
        <v>80</v>
      </c>
      <c r="G45" s="38">
        <v>460</v>
      </c>
      <c r="H45" s="38">
        <v>460</v>
      </c>
      <c r="I45" s="38">
        <v>460</v>
      </c>
    </row>
    <row r="46" spans="5:9" ht="18.75" customHeight="1">
      <c r="E46" s="27" t="s">
        <v>304</v>
      </c>
      <c r="F46" s="22" t="s">
        <v>182</v>
      </c>
      <c r="G46" s="38">
        <f>G47+G48</f>
        <v>16850</v>
      </c>
      <c r="H46" s="38">
        <f>H47+H48</f>
        <v>17355</v>
      </c>
      <c r="I46" s="38">
        <f>I47+I48</f>
        <v>17870</v>
      </c>
    </row>
    <row r="47" spans="5:9" ht="38.25" customHeight="1">
      <c r="E47" s="27" t="s">
        <v>210</v>
      </c>
      <c r="F47" s="22" t="s">
        <v>305</v>
      </c>
      <c r="G47" s="38">
        <v>11850</v>
      </c>
      <c r="H47" s="38">
        <v>11855</v>
      </c>
      <c r="I47" s="38">
        <v>11870</v>
      </c>
    </row>
    <row r="48" spans="5:9" ht="37.5" customHeight="1">
      <c r="E48" s="27" t="s">
        <v>211</v>
      </c>
      <c r="F48" s="22" t="s">
        <v>212</v>
      </c>
      <c r="G48" s="38">
        <v>5000</v>
      </c>
      <c r="H48" s="38">
        <v>5500</v>
      </c>
      <c r="I48" s="38">
        <v>6000</v>
      </c>
    </row>
    <row r="49" spans="1:9" s="14" customFormat="1" ht="18" customHeight="1">
      <c r="A49" s="13" t="s">
        <v>82</v>
      </c>
      <c r="B49" s="13" t="s">
        <v>12</v>
      </c>
      <c r="C49" s="13" t="s">
        <v>13</v>
      </c>
      <c r="D49" s="13" t="s">
        <v>14</v>
      </c>
      <c r="E49" s="29" t="s">
        <v>84</v>
      </c>
      <c r="F49" s="23" t="s">
        <v>83</v>
      </c>
      <c r="G49" s="30">
        <f>G50+G51+G52+G53+G54+G55</f>
        <v>3250</v>
      </c>
      <c r="H49" s="30">
        <f>H50+H51+H52+H53+H54+H55</f>
        <v>3300</v>
      </c>
      <c r="I49" s="30">
        <f>I50+I51+I52+I53+I54+I55</f>
        <v>3350</v>
      </c>
    </row>
    <row r="50" spans="1:9" ht="53.25" customHeight="1">
      <c r="A50" s="5" t="s">
        <v>85</v>
      </c>
      <c r="B50" s="5" t="s">
        <v>45</v>
      </c>
      <c r="C50" s="5" t="s">
        <v>13</v>
      </c>
      <c r="D50" s="5" t="s">
        <v>20</v>
      </c>
      <c r="E50" s="27" t="s">
        <v>177</v>
      </c>
      <c r="F50" s="39" t="s">
        <v>175</v>
      </c>
      <c r="G50" s="28">
        <v>3195</v>
      </c>
      <c r="H50" s="28">
        <v>3240</v>
      </c>
      <c r="I50" s="28">
        <v>3285</v>
      </c>
    </row>
    <row r="51" spans="1:9" ht="72.75" customHeight="1">
      <c r="A51" s="5" t="s">
        <v>86</v>
      </c>
      <c r="B51" s="5" t="s">
        <v>45</v>
      </c>
      <c r="C51" s="5" t="s">
        <v>13</v>
      </c>
      <c r="D51" s="5" t="s">
        <v>20</v>
      </c>
      <c r="E51" s="27" t="s">
        <v>183</v>
      </c>
      <c r="F51" s="39" t="s">
        <v>184</v>
      </c>
      <c r="G51" s="28">
        <v>50</v>
      </c>
      <c r="H51" s="28">
        <v>54</v>
      </c>
      <c r="I51" s="28">
        <v>58</v>
      </c>
    </row>
    <row r="52" spans="1:9" ht="51" customHeight="1" hidden="1">
      <c r="A52" s="5" t="s">
        <v>87</v>
      </c>
      <c r="B52" s="5" t="s">
        <v>45</v>
      </c>
      <c r="C52" s="5" t="s">
        <v>13</v>
      </c>
      <c r="D52" s="5" t="s">
        <v>20</v>
      </c>
      <c r="E52" s="27"/>
      <c r="F52" s="39"/>
      <c r="G52" s="28"/>
      <c r="H52" s="28"/>
      <c r="I52" s="28"/>
    </row>
    <row r="53" spans="1:9" ht="37.5" customHeight="1" hidden="1">
      <c r="A53" s="5" t="s">
        <v>87</v>
      </c>
      <c r="B53" s="5" t="s">
        <v>45</v>
      </c>
      <c r="C53" s="5" t="s">
        <v>88</v>
      </c>
      <c r="D53" s="5" t="s">
        <v>20</v>
      </c>
      <c r="E53" s="27"/>
      <c r="F53" s="39"/>
      <c r="G53" s="28"/>
      <c r="H53" s="28"/>
      <c r="I53" s="28"/>
    </row>
    <row r="54" spans="1:9" ht="102.75" customHeight="1" hidden="1">
      <c r="A54" s="5" t="s">
        <v>89</v>
      </c>
      <c r="B54" s="5" t="s">
        <v>45</v>
      </c>
      <c r="C54" s="5" t="s">
        <v>13</v>
      </c>
      <c r="D54" s="5" t="s">
        <v>20</v>
      </c>
      <c r="E54" s="27"/>
      <c r="F54" s="39"/>
      <c r="G54" s="28"/>
      <c r="H54" s="28"/>
      <c r="I54" s="28"/>
    </row>
    <row r="55" spans="1:9" ht="33.75" customHeight="1">
      <c r="A55" s="5" t="s">
        <v>89</v>
      </c>
      <c r="B55" s="5" t="s">
        <v>45</v>
      </c>
      <c r="C55" s="5" t="s">
        <v>90</v>
      </c>
      <c r="D55" s="5" t="s">
        <v>20</v>
      </c>
      <c r="E55" s="27" t="s">
        <v>178</v>
      </c>
      <c r="F55" s="39" t="s">
        <v>176</v>
      </c>
      <c r="G55" s="28">
        <v>5</v>
      </c>
      <c r="H55" s="28">
        <v>6</v>
      </c>
      <c r="I55" s="28">
        <v>7</v>
      </c>
    </row>
    <row r="56" spans="1:9" s="14" customFormat="1" ht="50.25" customHeight="1">
      <c r="A56" s="13" t="s">
        <v>24</v>
      </c>
      <c r="B56" s="13" t="s">
        <v>12</v>
      </c>
      <c r="C56" s="13" t="s">
        <v>13</v>
      </c>
      <c r="D56" s="13" t="s">
        <v>14</v>
      </c>
      <c r="E56" s="29" t="s">
        <v>26</v>
      </c>
      <c r="F56" s="23" t="s">
        <v>25</v>
      </c>
      <c r="G56" s="30">
        <f>G57+G61</f>
        <v>35070</v>
      </c>
      <c r="H56" s="30">
        <f>H57+H61</f>
        <v>36850</v>
      </c>
      <c r="I56" s="30">
        <f>I57+I61</f>
        <v>36850</v>
      </c>
    </row>
    <row r="57" spans="1:9" ht="82.5" customHeight="1">
      <c r="A57" s="5" t="s">
        <v>28</v>
      </c>
      <c r="B57" s="5" t="s">
        <v>12</v>
      </c>
      <c r="C57" s="5" t="s">
        <v>13</v>
      </c>
      <c r="D57" s="5" t="s">
        <v>27</v>
      </c>
      <c r="E57" s="27" t="s">
        <v>306</v>
      </c>
      <c r="F57" s="22" t="s">
        <v>194</v>
      </c>
      <c r="G57" s="28">
        <f>G58+G59+G60</f>
        <v>34570</v>
      </c>
      <c r="H57" s="28">
        <f>H58+H59+H60</f>
        <v>36350</v>
      </c>
      <c r="I57" s="28">
        <f>I58+I59+I60</f>
        <v>36350</v>
      </c>
    </row>
    <row r="58" spans="1:9" ht="84" customHeight="1">
      <c r="A58" s="5" t="s">
        <v>29</v>
      </c>
      <c r="B58" s="5" t="s">
        <v>12</v>
      </c>
      <c r="C58" s="5" t="s">
        <v>13</v>
      </c>
      <c r="D58" s="5" t="s">
        <v>27</v>
      </c>
      <c r="E58" s="27" t="s">
        <v>213</v>
      </c>
      <c r="F58" s="22" t="s">
        <v>214</v>
      </c>
      <c r="G58" s="28">
        <v>28800</v>
      </c>
      <c r="H58" s="28">
        <v>29700</v>
      </c>
      <c r="I58" s="28">
        <v>29700</v>
      </c>
    </row>
    <row r="59" spans="5:9" ht="84" customHeight="1">
      <c r="E59" s="44" t="s">
        <v>319</v>
      </c>
      <c r="F59" s="45" t="s">
        <v>321</v>
      </c>
      <c r="G59" s="46">
        <v>3270</v>
      </c>
      <c r="H59" s="46">
        <v>4000</v>
      </c>
      <c r="I59" s="46">
        <v>4000</v>
      </c>
    </row>
    <row r="60" spans="5:9" ht="34.5" customHeight="1">
      <c r="E60" s="27" t="s">
        <v>215</v>
      </c>
      <c r="F60" s="22" t="s">
        <v>216</v>
      </c>
      <c r="G60" s="28">
        <v>2500</v>
      </c>
      <c r="H60" s="28">
        <v>2650</v>
      </c>
      <c r="I60" s="28">
        <v>2650</v>
      </c>
    </row>
    <row r="61" spans="1:9" ht="84" customHeight="1">
      <c r="A61" s="5" t="s">
        <v>30</v>
      </c>
      <c r="B61" s="5" t="s">
        <v>16</v>
      </c>
      <c r="C61" s="5" t="s">
        <v>13</v>
      </c>
      <c r="D61" s="5" t="s">
        <v>27</v>
      </c>
      <c r="E61" s="27" t="s">
        <v>217</v>
      </c>
      <c r="F61" s="22" t="s">
        <v>307</v>
      </c>
      <c r="G61" s="28">
        <v>500</v>
      </c>
      <c r="H61" s="28">
        <v>500</v>
      </c>
      <c r="I61" s="28">
        <v>500</v>
      </c>
    </row>
    <row r="62" spans="1:9" s="14" customFormat="1" ht="35.25" customHeight="1">
      <c r="A62" s="13" t="s">
        <v>91</v>
      </c>
      <c r="B62" s="13" t="s">
        <v>12</v>
      </c>
      <c r="C62" s="13" t="s">
        <v>13</v>
      </c>
      <c r="D62" s="13" t="s">
        <v>14</v>
      </c>
      <c r="E62" s="29" t="s">
        <v>93</v>
      </c>
      <c r="F62" s="23" t="s">
        <v>92</v>
      </c>
      <c r="G62" s="30">
        <f>G63</f>
        <v>730</v>
      </c>
      <c r="H62" s="30">
        <f>H63</f>
        <v>730</v>
      </c>
      <c r="I62" s="30">
        <f>I63</f>
        <v>730</v>
      </c>
    </row>
    <row r="63" spans="1:9" ht="21" customHeight="1">
      <c r="A63" s="5" t="s">
        <v>94</v>
      </c>
      <c r="B63" s="5" t="s">
        <v>45</v>
      </c>
      <c r="C63" s="5" t="s">
        <v>13</v>
      </c>
      <c r="D63" s="5" t="s">
        <v>27</v>
      </c>
      <c r="E63" s="27" t="s">
        <v>96</v>
      </c>
      <c r="F63" s="22" t="s">
        <v>95</v>
      </c>
      <c r="G63" s="28">
        <f>G64+G65+G67+G68</f>
        <v>730</v>
      </c>
      <c r="H63" s="28">
        <f>H64+H65+H67+H68</f>
        <v>730</v>
      </c>
      <c r="I63" s="28">
        <f>I64+I65+I67+I68</f>
        <v>730</v>
      </c>
    </row>
    <row r="64" spans="1:9" ht="36" customHeight="1">
      <c r="A64" s="5" t="s">
        <v>97</v>
      </c>
      <c r="B64" s="5" t="s">
        <v>45</v>
      </c>
      <c r="C64" s="5" t="s">
        <v>13</v>
      </c>
      <c r="D64" s="5" t="s">
        <v>27</v>
      </c>
      <c r="E64" s="27" t="s">
        <v>99</v>
      </c>
      <c r="F64" s="22" t="s">
        <v>98</v>
      </c>
      <c r="G64" s="28">
        <v>485.64</v>
      </c>
      <c r="H64" s="28">
        <v>485.64</v>
      </c>
      <c r="I64" s="28">
        <v>485.64</v>
      </c>
    </row>
    <row r="65" spans="1:9" ht="21" customHeight="1">
      <c r="A65" s="5" t="s">
        <v>100</v>
      </c>
      <c r="B65" s="5" t="s">
        <v>45</v>
      </c>
      <c r="C65" s="5" t="s">
        <v>13</v>
      </c>
      <c r="D65" s="5" t="s">
        <v>27</v>
      </c>
      <c r="E65" s="27" t="s">
        <v>102</v>
      </c>
      <c r="F65" s="22" t="s">
        <v>101</v>
      </c>
      <c r="G65" s="28">
        <v>15</v>
      </c>
      <c r="H65" s="28">
        <v>15</v>
      </c>
      <c r="I65" s="28">
        <v>15</v>
      </c>
    </row>
    <row r="66" spans="1:9" ht="36" customHeight="1" hidden="1">
      <c r="A66" s="5" t="s">
        <v>103</v>
      </c>
      <c r="B66" s="5" t="s">
        <v>45</v>
      </c>
      <c r="C66" s="5" t="s">
        <v>13</v>
      </c>
      <c r="D66" s="5" t="s">
        <v>27</v>
      </c>
      <c r="E66" s="27"/>
      <c r="F66" s="22"/>
      <c r="G66" s="28"/>
      <c r="H66" s="28"/>
      <c r="I66" s="28"/>
    </row>
    <row r="67" spans="1:9" ht="16.5">
      <c r="A67" s="5" t="s">
        <v>148</v>
      </c>
      <c r="B67" s="5" t="s">
        <v>45</v>
      </c>
      <c r="C67" s="5" t="s">
        <v>13</v>
      </c>
      <c r="D67" s="5" t="s">
        <v>27</v>
      </c>
      <c r="E67" s="27" t="s">
        <v>150</v>
      </c>
      <c r="F67" s="22" t="s">
        <v>149</v>
      </c>
      <c r="G67" s="28">
        <v>226.36</v>
      </c>
      <c r="H67" s="28">
        <v>226.36</v>
      </c>
      <c r="I67" s="28">
        <v>226.36</v>
      </c>
    </row>
    <row r="68" spans="5:9" ht="16.5">
      <c r="E68" s="27" t="s">
        <v>334</v>
      </c>
      <c r="F68" s="22" t="s">
        <v>335</v>
      </c>
      <c r="G68" s="28">
        <v>3</v>
      </c>
      <c r="H68" s="28">
        <v>3</v>
      </c>
      <c r="I68" s="28">
        <v>3</v>
      </c>
    </row>
    <row r="69" spans="1:9" s="14" customFormat="1" ht="36" customHeight="1">
      <c r="A69" s="13" t="s">
        <v>104</v>
      </c>
      <c r="B69" s="13" t="s">
        <v>12</v>
      </c>
      <c r="C69" s="13" t="s">
        <v>13</v>
      </c>
      <c r="D69" s="13" t="s">
        <v>14</v>
      </c>
      <c r="E69" s="29" t="s">
        <v>105</v>
      </c>
      <c r="F69" s="23" t="s">
        <v>308</v>
      </c>
      <c r="G69" s="30">
        <f>G70</f>
        <v>2875</v>
      </c>
      <c r="H69" s="30">
        <f>H70</f>
        <v>3018</v>
      </c>
      <c r="I69" s="30">
        <f>I70</f>
        <v>3168</v>
      </c>
    </row>
    <row r="70" spans="1:9" ht="37.5" customHeight="1">
      <c r="A70" s="5" t="s">
        <v>107</v>
      </c>
      <c r="B70" s="5" t="s">
        <v>16</v>
      </c>
      <c r="C70" s="5" t="s">
        <v>13</v>
      </c>
      <c r="D70" s="5" t="s">
        <v>106</v>
      </c>
      <c r="E70" s="27" t="s">
        <v>218</v>
      </c>
      <c r="F70" s="22" t="s">
        <v>219</v>
      </c>
      <c r="G70" s="28">
        <f>G71+G72+G73+G74</f>
        <v>2875</v>
      </c>
      <c r="H70" s="28">
        <f>H71+H72+H73+H74</f>
        <v>3018</v>
      </c>
      <c r="I70" s="28">
        <f>I71+I72+I73+I74</f>
        <v>3168</v>
      </c>
    </row>
    <row r="71" spans="1:9" ht="39" customHeight="1">
      <c r="A71" s="5" t="s">
        <v>108</v>
      </c>
      <c r="B71" s="5" t="s">
        <v>16</v>
      </c>
      <c r="C71" s="5" t="s">
        <v>13</v>
      </c>
      <c r="D71" s="5" t="s">
        <v>106</v>
      </c>
      <c r="E71" s="27" t="s">
        <v>220</v>
      </c>
      <c r="F71" s="22" t="s">
        <v>221</v>
      </c>
      <c r="G71" s="28">
        <v>25</v>
      </c>
      <c r="H71" s="28">
        <v>28</v>
      </c>
      <c r="I71" s="28">
        <v>38</v>
      </c>
    </row>
    <row r="72" spans="1:9" ht="40.5" customHeight="1">
      <c r="A72" s="5" t="s">
        <v>108</v>
      </c>
      <c r="B72" s="5" t="s">
        <v>16</v>
      </c>
      <c r="C72" s="5" t="s">
        <v>109</v>
      </c>
      <c r="D72" s="5" t="s">
        <v>106</v>
      </c>
      <c r="E72" s="27" t="s">
        <v>222</v>
      </c>
      <c r="F72" s="22" t="s">
        <v>309</v>
      </c>
      <c r="G72" s="28">
        <v>210</v>
      </c>
      <c r="H72" s="28">
        <v>210</v>
      </c>
      <c r="I72" s="28">
        <v>210</v>
      </c>
    </row>
    <row r="73" spans="1:9" ht="67.5" customHeight="1">
      <c r="A73" s="5" t="s">
        <v>108</v>
      </c>
      <c r="B73" s="5" t="s">
        <v>16</v>
      </c>
      <c r="C73" s="5" t="s">
        <v>110</v>
      </c>
      <c r="D73" s="5" t="s">
        <v>106</v>
      </c>
      <c r="E73" s="27" t="s">
        <v>223</v>
      </c>
      <c r="F73" s="22" t="s">
        <v>224</v>
      </c>
      <c r="G73" s="28">
        <v>2520</v>
      </c>
      <c r="H73" s="28">
        <v>2650</v>
      </c>
      <c r="I73" s="28">
        <v>2780</v>
      </c>
    </row>
    <row r="74" spans="5:9" ht="32.25" customHeight="1">
      <c r="E74" s="27" t="s">
        <v>277</v>
      </c>
      <c r="F74" s="22" t="s">
        <v>310</v>
      </c>
      <c r="G74" s="28">
        <v>120</v>
      </c>
      <c r="H74" s="28">
        <v>130</v>
      </c>
      <c r="I74" s="28">
        <v>140</v>
      </c>
    </row>
    <row r="75" spans="1:9" s="14" customFormat="1" ht="36" customHeight="1">
      <c r="A75" s="13" t="s">
        <v>31</v>
      </c>
      <c r="B75" s="13" t="s">
        <v>12</v>
      </c>
      <c r="C75" s="13" t="s">
        <v>13</v>
      </c>
      <c r="D75" s="13" t="s">
        <v>14</v>
      </c>
      <c r="E75" s="29" t="s">
        <v>33</v>
      </c>
      <c r="F75" s="23" t="s">
        <v>32</v>
      </c>
      <c r="G75" s="30">
        <f>G77+G79+G80</f>
        <v>1500</v>
      </c>
      <c r="H75" s="30">
        <f>H77+H79+H80</f>
        <v>1500</v>
      </c>
      <c r="I75" s="30">
        <f>I77+I79+I80</f>
        <v>1000</v>
      </c>
    </row>
    <row r="76" spans="1:9" ht="102.75" customHeight="1" hidden="1">
      <c r="A76" s="5" t="s">
        <v>34</v>
      </c>
      <c r="B76" s="5" t="s">
        <v>12</v>
      </c>
      <c r="C76" s="5" t="s">
        <v>13</v>
      </c>
      <c r="D76" s="5" t="s">
        <v>14</v>
      </c>
      <c r="E76" s="27"/>
      <c r="F76" s="22"/>
      <c r="G76" s="28"/>
      <c r="H76" s="28"/>
      <c r="I76" s="28"/>
    </row>
    <row r="77" spans="1:9" ht="102" customHeight="1">
      <c r="A77" s="5" t="s">
        <v>35</v>
      </c>
      <c r="B77" s="5" t="s">
        <v>16</v>
      </c>
      <c r="C77" s="5" t="s">
        <v>13</v>
      </c>
      <c r="D77" s="5" t="s">
        <v>36</v>
      </c>
      <c r="E77" s="27" t="s">
        <v>225</v>
      </c>
      <c r="F77" s="22" t="s">
        <v>311</v>
      </c>
      <c r="G77" s="28">
        <v>500</v>
      </c>
      <c r="H77" s="28">
        <v>500</v>
      </c>
      <c r="I77" s="28">
        <v>500</v>
      </c>
    </row>
    <row r="78" spans="1:9" ht="72" customHeight="1" hidden="1">
      <c r="A78" s="5" t="s">
        <v>37</v>
      </c>
      <c r="B78" s="5" t="s">
        <v>12</v>
      </c>
      <c r="C78" s="5" t="s">
        <v>13</v>
      </c>
      <c r="D78" s="5" t="s">
        <v>38</v>
      </c>
      <c r="E78" s="27"/>
      <c r="F78" s="22"/>
      <c r="G78" s="28"/>
      <c r="H78" s="28"/>
      <c r="I78" s="28"/>
    </row>
    <row r="79" spans="1:9" ht="57" customHeight="1">
      <c r="A79" s="5" t="s">
        <v>39</v>
      </c>
      <c r="B79" s="5" t="s">
        <v>12</v>
      </c>
      <c r="C79" s="5" t="s">
        <v>13</v>
      </c>
      <c r="D79" s="5" t="s">
        <v>38</v>
      </c>
      <c r="E79" s="27" t="s">
        <v>226</v>
      </c>
      <c r="F79" s="22" t="s">
        <v>312</v>
      </c>
      <c r="G79" s="28">
        <v>500</v>
      </c>
      <c r="H79" s="28">
        <v>500</v>
      </c>
      <c r="I79" s="28">
        <v>250</v>
      </c>
    </row>
    <row r="80" spans="1:9" ht="60" customHeight="1">
      <c r="A80" s="5" t="s">
        <v>40</v>
      </c>
      <c r="B80" s="5" t="s">
        <v>16</v>
      </c>
      <c r="C80" s="5" t="s">
        <v>13</v>
      </c>
      <c r="D80" s="5" t="s">
        <v>38</v>
      </c>
      <c r="E80" s="27" t="s">
        <v>270</v>
      </c>
      <c r="F80" s="22" t="s">
        <v>313</v>
      </c>
      <c r="G80" s="28">
        <v>500</v>
      </c>
      <c r="H80" s="28">
        <v>500</v>
      </c>
      <c r="I80" s="28">
        <v>250</v>
      </c>
    </row>
    <row r="81" spans="1:9" s="14" customFormat="1" ht="19.5" customHeight="1">
      <c r="A81" s="13" t="s">
        <v>112</v>
      </c>
      <c r="B81" s="13" t="s">
        <v>12</v>
      </c>
      <c r="C81" s="13" t="s">
        <v>13</v>
      </c>
      <c r="D81" s="13" t="s">
        <v>14</v>
      </c>
      <c r="E81" s="29" t="s">
        <v>114</v>
      </c>
      <c r="F81" s="23" t="s">
        <v>113</v>
      </c>
      <c r="G81" s="30">
        <f>G82+G83+G84+G85+G86+G87+G88+G89+G90+G91+G92+G93</f>
        <v>315</v>
      </c>
      <c r="H81" s="30">
        <f>H82+H83+H84+H85+H86+H87+H88+H89+H90+H91+H92+H93</f>
        <v>331</v>
      </c>
      <c r="I81" s="30">
        <f>I82+I83+I84+I85+I86+I87+I88+I89+I90+I91+I92+I93</f>
        <v>347</v>
      </c>
    </row>
    <row r="82" spans="1:9" ht="81" customHeight="1">
      <c r="A82" s="5" t="s">
        <v>115</v>
      </c>
      <c r="B82" s="5" t="s">
        <v>12</v>
      </c>
      <c r="C82" s="5" t="s">
        <v>13</v>
      </c>
      <c r="D82" s="5" t="s">
        <v>111</v>
      </c>
      <c r="E82" s="33" t="s">
        <v>185</v>
      </c>
      <c r="F82" s="40" t="s">
        <v>278</v>
      </c>
      <c r="G82" s="28">
        <f>15+15</f>
        <v>30</v>
      </c>
      <c r="H82" s="28">
        <f>16+15.5+2.5</f>
        <v>34</v>
      </c>
      <c r="I82" s="28">
        <f>16.6+16.5+5</f>
        <v>38.1</v>
      </c>
    </row>
    <row r="83" spans="1:9" ht="105.75" customHeight="1">
      <c r="A83" s="5" t="s">
        <v>116</v>
      </c>
      <c r="B83" s="5" t="s">
        <v>16</v>
      </c>
      <c r="C83" s="5" t="s">
        <v>13</v>
      </c>
      <c r="D83" s="5" t="s">
        <v>111</v>
      </c>
      <c r="E83" s="33" t="s">
        <v>186</v>
      </c>
      <c r="F83" s="41" t="s">
        <v>279</v>
      </c>
      <c r="G83" s="28">
        <f>1+9</f>
        <v>10</v>
      </c>
      <c r="H83" s="28">
        <f>1+9.5</f>
        <v>10.5</v>
      </c>
      <c r="I83" s="28">
        <f>1+10</f>
        <v>11</v>
      </c>
    </row>
    <row r="84" spans="1:9" ht="89.25" customHeight="1">
      <c r="A84" s="5" t="s">
        <v>117</v>
      </c>
      <c r="B84" s="5" t="s">
        <v>12</v>
      </c>
      <c r="C84" s="5" t="s">
        <v>13</v>
      </c>
      <c r="D84" s="5" t="s">
        <v>111</v>
      </c>
      <c r="E84" s="33" t="s">
        <v>187</v>
      </c>
      <c r="F84" s="41" t="s">
        <v>280</v>
      </c>
      <c r="G84" s="28">
        <f>15</f>
        <v>15</v>
      </c>
      <c r="H84" s="28">
        <f>15.8</f>
        <v>15.8</v>
      </c>
      <c r="I84" s="28">
        <f>16.5</f>
        <v>16.5</v>
      </c>
    </row>
    <row r="85" spans="5:9" ht="88.5" customHeight="1">
      <c r="E85" s="33" t="s">
        <v>197</v>
      </c>
      <c r="F85" s="41" t="s">
        <v>281</v>
      </c>
      <c r="G85" s="28">
        <v>50</v>
      </c>
      <c r="H85" s="28">
        <v>50</v>
      </c>
      <c r="I85" s="28">
        <v>50</v>
      </c>
    </row>
    <row r="86" spans="5:9" ht="105" customHeight="1">
      <c r="E86" s="33" t="s">
        <v>198</v>
      </c>
      <c r="F86" s="41" t="s">
        <v>282</v>
      </c>
      <c r="G86" s="28">
        <f>7</f>
        <v>7</v>
      </c>
      <c r="H86" s="28">
        <f>7.4</f>
        <v>7.4</v>
      </c>
      <c r="I86" s="28">
        <f>7.7</f>
        <v>7.7</v>
      </c>
    </row>
    <row r="87" spans="5:9" ht="120" customHeight="1">
      <c r="E87" s="33" t="s">
        <v>199</v>
      </c>
      <c r="F87" s="41" t="s">
        <v>283</v>
      </c>
      <c r="G87" s="28">
        <v>4</v>
      </c>
      <c r="H87" s="28">
        <v>4.3</v>
      </c>
      <c r="I87" s="28">
        <v>4.4</v>
      </c>
    </row>
    <row r="88" spans="5:9" ht="81" customHeight="1">
      <c r="E88" s="33" t="s">
        <v>200</v>
      </c>
      <c r="F88" s="41" t="s">
        <v>284</v>
      </c>
      <c r="G88" s="28">
        <f>1+9</f>
        <v>10</v>
      </c>
      <c r="H88" s="28">
        <f>1+9.5</f>
        <v>10.5</v>
      </c>
      <c r="I88" s="28">
        <f>1+10</f>
        <v>11</v>
      </c>
    </row>
    <row r="89" spans="5:9" ht="89.25" customHeight="1">
      <c r="E89" s="33" t="s">
        <v>201</v>
      </c>
      <c r="F89" s="41" t="s">
        <v>285</v>
      </c>
      <c r="G89" s="28">
        <f>1+79</f>
        <v>80</v>
      </c>
      <c r="H89" s="28">
        <f>1+83</f>
        <v>84</v>
      </c>
      <c r="I89" s="28">
        <f>1+87</f>
        <v>88</v>
      </c>
    </row>
    <row r="90" spans="5:9" ht="64.5" customHeight="1">
      <c r="E90" s="27" t="s">
        <v>188</v>
      </c>
      <c r="F90" s="41" t="s">
        <v>189</v>
      </c>
      <c r="G90" s="28">
        <v>74</v>
      </c>
      <c r="H90" s="28">
        <v>78</v>
      </c>
      <c r="I90" s="28">
        <v>81.5</v>
      </c>
    </row>
    <row r="91" spans="1:9" ht="73.5" customHeight="1">
      <c r="A91" s="5" t="s">
        <v>118</v>
      </c>
      <c r="B91" s="5" t="s">
        <v>16</v>
      </c>
      <c r="C91" s="5" t="s">
        <v>13</v>
      </c>
      <c r="D91" s="5" t="s">
        <v>111</v>
      </c>
      <c r="E91" s="27" t="s">
        <v>273</v>
      </c>
      <c r="F91" s="41" t="s">
        <v>274</v>
      </c>
      <c r="G91" s="28">
        <v>35</v>
      </c>
      <c r="H91" s="28">
        <v>36.5</v>
      </c>
      <c r="I91" s="28">
        <v>38.8</v>
      </c>
    </row>
    <row r="92" spans="1:9" ht="69.75" customHeight="1" hidden="1">
      <c r="A92" s="5" t="s">
        <v>120</v>
      </c>
      <c r="B92" s="5" t="s">
        <v>45</v>
      </c>
      <c r="C92" s="5" t="s">
        <v>13</v>
      </c>
      <c r="D92" s="5" t="s">
        <v>111</v>
      </c>
      <c r="E92" s="27" t="s">
        <v>202</v>
      </c>
      <c r="F92" s="22" t="s">
        <v>206</v>
      </c>
      <c r="G92" s="28"/>
      <c r="H92" s="28"/>
      <c r="I92" s="28"/>
    </row>
    <row r="93" spans="1:9" ht="87" customHeight="1" hidden="1">
      <c r="A93" s="5" t="s">
        <v>120</v>
      </c>
      <c r="B93" s="5" t="s">
        <v>45</v>
      </c>
      <c r="C93" s="5" t="s">
        <v>119</v>
      </c>
      <c r="D93" s="5" t="s">
        <v>111</v>
      </c>
      <c r="E93" s="27" t="s">
        <v>203</v>
      </c>
      <c r="F93" s="22" t="s">
        <v>207</v>
      </c>
      <c r="G93" s="28"/>
      <c r="H93" s="28"/>
      <c r="I93" s="28"/>
    </row>
    <row r="94" spans="5:9" ht="32.25" customHeight="1" hidden="1">
      <c r="E94" s="29" t="s">
        <v>204</v>
      </c>
      <c r="F94" s="23" t="s">
        <v>205</v>
      </c>
      <c r="G94" s="30">
        <f>G95</f>
        <v>0</v>
      </c>
      <c r="H94" s="30">
        <v>0</v>
      </c>
      <c r="I94" s="30">
        <v>0</v>
      </c>
    </row>
    <row r="95" spans="1:9" ht="28.5" customHeight="1" hidden="1">
      <c r="A95" s="5" t="s">
        <v>121</v>
      </c>
      <c r="B95" s="5" t="s">
        <v>16</v>
      </c>
      <c r="C95" s="5" t="s">
        <v>13</v>
      </c>
      <c r="D95" s="5" t="s">
        <v>111</v>
      </c>
      <c r="E95" s="27" t="s">
        <v>229</v>
      </c>
      <c r="F95" s="22" t="s">
        <v>228</v>
      </c>
      <c r="G95" s="28">
        <v>0</v>
      </c>
      <c r="H95" s="28">
        <v>0</v>
      </c>
      <c r="I95" s="28">
        <v>0</v>
      </c>
    </row>
    <row r="96" spans="1:9" s="14" customFormat="1" ht="18.75" customHeight="1">
      <c r="A96" s="13" t="s">
        <v>122</v>
      </c>
      <c r="B96" s="13" t="s">
        <v>12</v>
      </c>
      <c r="C96" s="13" t="s">
        <v>13</v>
      </c>
      <c r="D96" s="13" t="s">
        <v>14</v>
      </c>
      <c r="E96" s="29" t="s">
        <v>124</v>
      </c>
      <c r="F96" s="23" t="s">
        <v>123</v>
      </c>
      <c r="G96" s="30">
        <f>G97+G138</f>
        <v>1564265.5000000002</v>
      </c>
      <c r="H96" s="30">
        <f>H97+H138</f>
        <v>1670184.4</v>
      </c>
      <c r="I96" s="30">
        <f>I97+I138</f>
        <v>1350880.0999999999</v>
      </c>
    </row>
    <row r="97" spans="1:9" s="14" customFormat="1" ht="39" customHeight="1">
      <c r="A97" s="13" t="s">
        <v>125</v>
      </c>
      <c r="B97" s="13" t="s">
        <v>12</v>
      </c>
      <c r="C97" s="13" t="s">
        <v>13</v>
      </c>
      <c r="D97" s="13" t="s">
        <v>14</v>
      </c>
      <c r="E97" s="29" t="s">
        <v>127</v>
      </c>
      <c r="F97" s="23" t="s">
        <v>126</v>
      </c>
      <c r="G97" s="30">
        <f>G98+G123+G100+G133+G136</f>
        <v>1554265.5000000002</v>
      </c>
      <c r="H97" s="30">
        <f>H98+H123+H100+H133+H136</f>
        <v>1660184.4</v>
      </c>
      <c r="I97" s="30">
        <f>I98+I123+I100+I133+I136</f>
        <v>1340880.0999999999</v>
      </c>
    </row>
    <row r="98" spans="1:9" ht="25.5" customHeight="1">
      <c r="A98" s="5" t="s">
        <v>128</v>
      </c>
      <c r="B98" s="5" t="s">
        <v>12</v>
      </c>
      <c r="C98" s="5" t="s">
        <v>13</v>
      </c>
      <c r="D98" s="5" t="s">
        <v>151</v>
      </c>
      <c r="E98" s="27" t="s">
        <v>152</v>
      </c>
      <c r="F98" s="22" t="s">
        <v>129</v>
      </c>
      <c r="G98" s="30">
        <f>G99</f>
        <v>375012</v>
      </c>
      <c r="H98" s="30">
        <f>H99</f>
        <v>289636</v>
      </c>
      <c r="I98" s="30">
        <f>I99</f>
        <v>267309</v>
      </c>
    </row>
    <row r="99" spans="1:9" ht="53.25" customHeight="1">
      <c r="A99" s="5" t="s">
        <v>130</v>
      </c>
      <c r="B99" s="5" t="s">
        <v>16</v>
      </c>
      <c r="C99" s="5" t="s">
        <v>13</v>
      </c>
      <c r="D99" s="5" t="s">
        <v>151</v>
      </c>
      <c r="E99" s="27" t="s">
        <v>227</v>
      </c>
      <c r="F99" s="22" t="s">
        <v>314</v>
      </c>
      <c r="G99" s="28">
        <v>375012</v>
      </c>
      <c r="H99" s="28">
        <v>289636</v>
      </c>
      <c r="I99" s="28">
        <v>267309</v>
      </c>
    </row>
    <row r="100" spans="1:9" ht="37.5" customHeight="1">
      <c r="A100" s="5" t="s">
        <v>131</v>
      </c>
      <c r="B100" s="5" t="s">
        <v>12</v>
      </c>
      <c r="C100" s="5" t="s">
        <v>13</v>
      </c>
      <c r="D100" s="5" t="s">
        <v>151</v>
      </c>
      <c r="E100" s="29" t="s">
        <v>153</v>
      </c>
      <c r="F100" s="23" t="s">
        <v>132</v>
      </c>
      <c r="G100" s="30">
        <f>G101+G104+G105+G107+G108+G106+G109+G121+G122</f>
        <v>371275.9</v>
      </c>
      <c r="H100" s="30">
        <f>H101+H104+H105+H107+H108+H106+H109+H121+H122</f>
        <v>552867</v>
      </c>
      <c r="I100" s="30">
        <f>I101+I104+I105+I107+I108+I106+I109+I121+I122</f>
        <v>250077.3</v>
      </c>
    </row>
    <row r="101" spans="5:9" ht="69.75" customHeight="1">
      <c r="E101" s="27" t="s">
        <v>230</v>
      </c>
      <c r="F101" s="22" t="s">
        <v>231</v>
      </c>
      <c r="G101" s="28">
        <v>60000</v>
      </c>
      <c r="H101" s="28">
        <v>60000</v>
      </c>
      <c r="I101" s="28">
        <v>60000</v>
      </c>
    </row>
    <row r="102" spans="5:9" ht="55.5" customHeight="1" hidden="1">
      <c r="E102" s="27" t="s">
        <v>233</v>
      </c>
      <c r="F102" s="34" t="s">
        <v>232</v>
      </c>
      <c r="G102" s="28"/>
      <c r="H102" s="28"/>
      <c r="I102" s="28"/>
    </row>
    <row r="103" spans="5:9" ht="51" customHeight="1" hidden="1">
      <c r="E103" s="27" t="s">
        <v>271</v>
      </c>
      <c r="F103" s="34" t="s">
        <v>272</v>
      </c>
      <c r="G103" s="28"/>
      <c r="H103" s="28"/>
      <c r="I103" s="28"/>
    </row>
    <row r="104" spans="5:9" ht="90.75" customHeight="1">
      <c r="E104" s="27" t="s">
        <v>320</v>
      </c>
      <c r="F104" s="34" t="s">
        <v>322</v>
      </c>
      <c r="G104" s="28">
        <v>3500</v>
      </c>
      <c r="H104" s="28">
        <v>0</v>
      </c>
      <c r="I104" s="28">
        <v>0</v>
      </c>
    </row>
    <row r="105" spans="5:9" ht="58.5" customHeight="1">
      <c r="E105" s="27" t="s">
        <v>233</v>
      </c>
      <c r="F105" s="34" t="s">
        <v>232</v>
      </c>
      <c r="G105" s="28">
        <v>387.3</v>
      </c>
      <c r="H105" s="28">
        <v>327.5</v>
      </c>
      <c r="I105" s="28">
        <v>327.5</v>
      </c>
    </row>
    <row r="106" spans="5:9" ht="108.75" customHeight="1">
      <c r="E106" s="47" t="s">
        <v>323</v>
      </c>
      <c r="F106" s="48" t="s">
        <v>324</v>
      </c>
      <c r="G106" s="28">
        <v>633</v>
      </c>
      <c r="H106" s="28">
        <v>0</v>
      </c>
      <c r="I106" s="28">
        <v>0</v>
      </c>
    </row>
    <row r="107" spans="5:9" ht="90.75" customHeight="1">
      <c r="E107" s="47" t="s">
        <v>328</v>
      </c>
      <c r="F107" s="48" t="s">
        <v>329</v>
      </c>
      <c r="G107" s="28">
        <v>1969</v>
      </c>
      <c r="H107" s="28">
        <v>1969</v>
      </c>
      <c r="I107" s="28">
        <v>1716.3</v>
      </c>
    </row>
    <row r="108" spans="5:9" ht="43.5" customHeight="1">
      <c r="E108" s="27" t="s">
        <v>271</v>
      </c>
      <c r="F108" s="34" t="s">
        <v>317</v>
      </c>
      <c r="G108" s="28">
        <v>33880.3</v>
      </c>
      <c r="H108" s="28">
        <v>0</v>
      </c>
      <c r="I108" s="28">
        <v>0</v>
      </c>
    </row>
    <row r="109" spans="5:9" ht="72" customHeight="1">
      <c r="E109" s="27" t="s">
        <v>234</v>
      </c>
      <c r="F109" s="34" t="s">
        <v>235</v>
      </c>
      <c r="G109" s="28">
        <v>14184.8</v>
      </c>
      <c r="H109" s="28">
        <v>13180.2</v>
      </c>
      <c r="I109" s="28">
        <v>12903.2</v>
      </c>
    </row>
    <row r="110" spans="1:9" ht="74.25" customHeight="1" hidden="1">
      <c r="A110" s="5" t="s">
        <v>159</v>
      </c>
      <c r="B110" s="5" t="s">
        <v>16</v>
      </c>
      <c r="C110" s="5" t="s">
        <v>13</v>
      </c>
      <c r="D110" s="5" t="s">
        <v>151</v>
      </c>
      <c r="E110" s="27" t="s">
        <v>236</v>
      </c>
      <c r="F110" s="32" t="s">
        <v>237</v>
      </c>
      <c r="G110" s="28"/>
      <c r="H110" s="28"/>
      <c r="I110" s="28"/>
    </row>
    <row r="111" spans="5:9" ht="53.25" customHeight="1" hidden="1">
      <c r="E111" s="27" t="s">
        <v>238</v>
      </c>
      <c r="F111" s="32" t="s">
        <v>239</v>
      </c>
      <c r="G111" s="28"/>
      <c r="H111" s="28"/>
      <c r="I111" s="28"/>
    </row>
    <row r="112" spans="5:9" ht="31.5" hidden="1">
      <c r="E112" s="27" t="s">
        <v>240</v>
      </c>
      <c r="F112" s="42" t="s">
        <v>241</v>
      </c>
      <c r="G112" s="28"/>
      <c r="H112" s="28"/>
      <c r="I112" s="28"/>
    </row>
    <row r="113" spans="1:9" ht="36.75" customHeight="1" hidden="1">
      <c r="A113" s="5" t="s">
        <v>158</v>
      </c>
      <c r="B113" s="5" t="s">
        <v>16</v>
      </c>
      <c r="C113" s="5" t="s">
        <v>13</v>
      </c>
      <c r="D113" s="5" t="s">
        <v>151</v>
      </c>
      <c r="E113" s="27" t="s">
        <v>242</v>
      </c>
      <c r="F113" s="22" t="s">
        <v>243</v>
      </c>
      <c r="G113" s="28"/>
      <c r="H113" s="28"/>
      <c r="I113" s="28"/>
    </row>
    <row r="114" spans="1:9" ht="52.5" customHeight="1" hidden="1">
      <c r="A114" s="5" t="s">
        <v>155</v>
      </c>
      <c r="B114" s="5" t="s">
        <v>16</v>
      </c>
      <c r="C114" s="5" t="s">
        <v>13</v>
      </c>
      <c r="D114" s="5" t="s">
        <v>151</v>
      </c>
      <c r="E114" s="27" t="s">
        <v>244</v>
      </c>
      <c r="F114" s="22" t="s">
        <v>245</v>
      </c>
      <c r="G114" s="28"/>
      <c r="H114" s="28"/>
      <c r="I114" s="28"/>
    </row>
    <row r="115" spans="1:9" ht="86.25" customHeight="1" hidden="1">
      <c r="A115" s="5" t="s">
        <v>160</v>
      </c>
      <c r="B115" s="5" t="s">
        <v>16</v>
      </c>
      <c r="C115" s="5" t="s">
        <v>13</v>
      </c>
      <c r="D115" s="5" t="s">
        <v>151</v>
      </c>
      <c r="E115" s="27" t="s">
        <v>162</v>
      </c>
      <c r="F115" s="22" t="s">
        <v>161</v>
      </c>
      <c r="G115" s="28"/>
      <c r="H115" s="28"/>
      <c r="I115" s="28"/>
    </row>
    <row r="116" spans="1:9" ht="70.5" customHeight="1" hidden="1">
      <c r="A116" s="5" t="s">
        <v>133</v>
      </c>
      <c r="B116" s="5" t="s">
        <v>16</v>
      </c>
      <c r="C116" s="5" t="s">
        <v>13</v>
      </c>
      <c r="D116" s="5" t="s">
        <v>151</v>
      </c>
      <c r="E116" s="27" t="s">
        <v>154</v>
      </c>
      <c r="F116" s="22" t="s">
        <v>134</v>
      </c>
      <c r="G116" s="28"/>
      <c r="H116" s="28"/>
      <c r="I116" s="28"/>
    </row>
    <row r="117" spans="1:9" ht="53.25" customHeight="1" hidden="1">
      <c r="A117" s="5" t="s">
        <v>135</v>
      </c>
      <c r="B117" s="5" t="s">
        <v>16</v>
      </c>
      <c r="C117" s="5" t="s">
        <v>13</v>
      </c>
      <c r="D117" s="5" t="s">
        <v>151</v>
      </c>
      <c r="E117" s="27" t="s">
        <v>156</v>
      </c>
      <c r="F117" s="22" t="s">
        <v>136</v>
      </c>
      <c r="G117" s="28"/>
      <c r="H117" s="28"/>
      <c r="I117" s="28"/>
    </row>
    <row r="118" spans="1:9" ht="69" customHeight="1" hidden="1">
      <c r="A118" s="5" t="s">
        <v>137</v>
      </c>
      <c r="B118" s="5" t="s">
        <v>16</v>
      </c>
      <c r="C118" s="5" t="s">
        <v>13</v>
      </c>
      <c r="D118" s="5" t="s">
        <v>151</v>
      </c>
      <c r="E118" s="27" t="s">
        <v>157</v>
      </c>
      <c r="F118" s="22" t="s">
        <v>138</v>
      </c>
      <c r="G118" s="28"/>
      <c r="H118" s="28"/>
      <c r="I118" s="28"/>
    </row>
    <row r="119" spans="5:9" ht="69" customHeight="1" hidden="1">
      <c r="E119" s="27" t="s">
        <v>181</v>
      </c>
      <c r="F119" s="22" t="s">
        <v>193</v>
      </c>
      <c r="G119" s="28"/>
      <c r="H119" s="28"/>
      <c r="I119" s="28"/>
    </row>
    <row r="120" spans="5:9" ht="41.25" customHeight="1" hidden="1">
      <c r="E120" s="33" t="s">
        <v>246</v>
      </c>
      <c r="F120" s="32" t="s">
        <v>247</v>
      </c>
      <c r="G120" s="28"/>
      <c r="H120" s="28"/>
      <c r="I120" s="28"/>
    </row>
    <row r="121" spans="5:9" ht="40.5" customHeight="1">
      <c r="E121" s="27" t="s">
        <v>246</v>
      </c>
      <c r="F121" s="32" t="s">
        <v>247</v>
      </c>
      <c r="G121" s="28">
        <v>5831</v>
      </c>
      <c r="H121" s="28">
        <v>0</v>
      </c>
      <c r="I121" s="28">
        <v>0</v>
      </c>
    </row>
    <row r="122" spans="5:9" ht="26.25" customHeight="1">
      <c r="E122" s="27" t="s">
        <v>248</v>
      </c>
      <c r="F122" s="22" t="s">
        <v>249</v>
      </c>
      <c r="G122" s="28">
        <v>250890.5</v>
      </c>
      <c r="H122" s="28">
        <v>477390.3</v>
      </c>
      <c r="I122" s="28">
        <v>175130.3</v>
      </c>
    </row>
    <row r="123" spans="1:9" ht="36.75" customHeight="1">
      <c r="A123" s="5" t="s">
        <v>139</v>
      </c>
      <c r="B123" s="5" t="s">
        <v>12</v>
      </c>
      <c r="C123" s="5" t="s">
        <v>13</v>
      </c>
      <c r="D123" s="5" t="s">
        <v>151</v>
      </c>
      <c r="E123" s="29" t="s">
        <v>163</v>
      </c>
      <c r="F123" s="23" t="s">
        <v>140</v>
      </c>
      <c r="G123" s="30">
        <f>G125+G126+G127+G128+G130</f>
        <v>790408.4000000001</v>
      </c>
      <c r="H123" s="30">
        <f>H125+H126+H127+H128+H130</f>
        <v>800112.2</v>
      </c>
      <c r="I123" s="30">
        <f>I125+I126+I127+I128+I130</f>
        <v>805924.5999999999</v>
      </c>
    </row>
    <row r="124" spans="5:9" ht="42" customHeight="1" hidden="1">
      <c r="E124" s="27"/>
      <c r="F124" s="22"/>
      <c r="G124" s="28"/>
      <c r="H124" s="28"/>
      <c r="I124" s="28"/>
    </row>
    <row r="125" spans="5:9" ht="42.75" customHeight="1">
      <c r="E125" s="27" t="s">
        <v>250</v>
      </c>
      <c r="F125" s="42" t="s">
        <v>251</v>
      </c>
      <c r="G125" s="28">
        <v>758719.4000000001</v>
      </c>
      <c r="H125" s="28">
        <v>768556.8</v>
      </c>
      <c r="I125" s="28">
        <v>774322.5</v>
      </c>
    </row>
    <row r="126" spans="5:9" ht="55.5" customHeight="1">
      <c r="E126" s="27" t="s">
        <v>252</v>
      </c>
      <c r="F126" s="42" t="s">
        <v>316</v>
      </c>
      <c r="G126" s="28">
        <v>28177.7</v>
      </c>
      <c r="H126" s="28">
        <v>28177.7</v>
      </c>
      <c r="I126" s="28">
        <v>28177.7</v>
      </c>
    </row>
    <row r="127" spans="5:9" ht="72" customHeight="1">
      <c r="E127" s="27" t="s">
        <v>253</v>
      </c>
      <c r="F127" s="42" t="s">
        <v>254</v>
      </c>
      <c r="G127" s="28">
        <v>1260.6</v>
      </c>
      <c r="H127" s="28">
        <v>1260.6</v>
      </c>
      <c r="I127" s="28">
        <v>1260.6</v>
      </c>
    </row>
    <row r="128" spans="5:9" ht="69" customHeight="1">
      <c r="E128" s="27" t="s">
        <v>255</v>
      </c>
      <c r="F128" s="22" t="s">
        <v>256</v>
      </c>
      <c r="G128" s="28">
        <v>2247.8</v>
      </c>
      <c r="H128" s="28">
        <v>2114.1</v>
      </c>
      <c r="I128" s="28">
        <v>2114.1</v>
      </c>
    </row>
    <row r="129" spans="5:9" ht="89.25" customHeight="1" hidden="1">
      <c r="E129" s="27" t="s">
        <v>179</v>
      </c>
      <c r="F129" s="22" t="s">
        <v>180</v>
      </c>
      <c r="G129" s="28"/>
      <c r="H129" s="28"/>
      <c r="I129" s="28"/>
    </row>
    <row r="130" spans="1:9" ht="70.5" customHeight="1">
      <c r="A130" s="5" t="s">
        <v>141</v>
      </c>
      <c r="B130" s="5" t="s">
        <v>16</v>
      </c>
      <c r="C130" s="5" t="s">
        <v>13</v>
      </c>
      <c r="D130" s="5" t="s">
        <v>151</v>
      </c>
      <c r="E130" s="27" t="s">
        <v>257</v>
      </c>
      <c r="F130" s="22" t="s">
        <v>258</v>
      </c>
      <c r="G130" s="28">
        <v>2.9</v>
      </c>
      <c r="H130" s="28">
        <v>3</v>
      </c>
      <c r="I130" s="28">
        <v>49.7</v>
      </c>
    </row>
    <row r="131" spans="1:9" ht="52.5" customHeight="1" hidden="1">
      <c r="A131" s="5" t="s">
        <v>164</v>
      </c>
      <c r="B131" s="5" t="s">
        <v>16</v>
      </c>
      <c r="C131" s="5" t="s">
        <v>13</v>
      </c>
      <c r="D131" s="5" t="s">
        <v>151</v>
      </c>
      <c r="E131" s="27" t="s">
        <v>260</v>
      </c>
      <c r="F131" s="22" t="s">
        <v>259</v>
      </c>
      <c r="G131" s="28"/>
      <c r="H131" s="28"/>
      <c r="I131" s="28"/>
    </row>
    <row r="132" spans="5:9" ht="41.25" customHeight="1" hidden="1">
      <c r="E132" s="27" t="s">
        <v>261</v>
      </c>
      <c r="F132" s="22" t="s">
        <v>262</v>
      </c>
      <c r="G132" s="28"/>
      <c r="H132" s="28"/>
      <c r="I132" s="28"/>
    </row>
    <row r="133" spans="1:9" ht="18.75" customHeight="1" hidden="1">
      <c r="A133" s="5" t="s">
        <v>142</v>
      </c>
      <c r="B133" s="5" t="s">
        <v>12</v>
      </c>
      <c r="C133" s="5" t="s">
        <v>13</v>
      </c>
      <c r="D133" s="5" t="s">
        <v>151</v>
      </c>
      <c r="E133" s="29" t="s">
        <v>165</v>
      </c>
      <c r="F133" s="23" t="s">
        <v>143</v>
      </c>
      <c r="G133" s="30">
        <f>G134+G135</f>
        <v>0</v>
      </c>
      <c r="H133" s="30">
        <f>H134+H135</f>
        <v>0</v>
      </c>
      <c r="I133" s="30">
        <f>I134+I135</f>
        <v>0</v>
      </c>
    </row>
    <row r="134" spans="1:9" ht="68.25" customHeight="1" hidden="1">
      <c r="A134" s="5" t="s">
        <v>166</v>
      </c>
      <c r="B134" s="5" t="s">
        <v>16</v>
      </c>
      <c r="C134" s="5" t="s">
        <v>13</v>
      </c>
      <c r="D134" s="5" t="s">
        <v>151</v>
      </c>
      <c r="E134" s="27" t="s">
        <v>263</v>
      </c>
      <c r="F134" s="32" t="s">
        <v>264</v>
      </c>
      <c r="G134" s="28"/>
      <c r="H134" s="28"/>
      <c r="I134" s="28"/>
    </row>
    <row r="135" spans="5:9" ht="55.5" customHeight="1" hidden="1">
      <c r="E135" s="27" t="s">
        <v>265</v>
      </c>
      <c r="F135" s="32" t="s">
        <v>266</v>
      </c>
      <c r="G135" s="28"/>
      <c r="H135" s="28"/>
      <c r="I135" s="28"/>
    </row>
    <row r="136" spans="5:9" ht="32.25" customHeight="1">
      <c r="E136" s="49" t="s">
        <v>165</v>
      </c>
      <c r="F136" s="43" t="s">
        <v>143</v>
      </c>
      <c r="G136" s="30">
        <f>G137</f>
        <v>17569.2</v>
      </c>
      <c r="H136" s="30">
        <f>H137</f>
        <v>17569.2</v>
      </c>
      <c r="I136" s="30">
        <f>I137</f>
        <v>17569.2</v>
      </c>
    </row>
    <row r="137" spans="5:9" ht="78" customHeight="1">
      <c r="E137" s="27" t="s">
        <v>263</v>
      </c>
      <c r="F137" s="32" t="s">
        <v>325</v>
      </c>
      <c r="G137" s="28">
        <v>17569.2</v>
      </c>
      <c r="H137" s="28">
        <v>17569.2</v>
      </c>
      <c r="I137" s="28">
        <v>17569.2</v>
      </c>
    </row>
    <row r="138" spans="1:9" s="14" customFormat="1" ht="18" customHeight="1">
      <c r="A138" s="13" t="s">
        <v>144</v>
      </c>
      <c r="B138" s="13" t="s">
        <v>12</v>
      </c>
      <c r="C138" s="13" t="s">
        <v>13</v>
      </c>
      <c r="D138" s="13" t="s">
        <v>14</v>
      </c>
      <c r="E138" s="29" t="s">
        <v>146</v>
      </c>
      <c r="F138" s="23" t="s">
        <v>145</v>
      </c>
      <c r="G138" s="30">
        <f>G139</f>
        <v>10000</v>
      </c>
      <c r="H138" s="30">
        <f>H139</f>
        <v>10000</v>
      </c>
      <c r="I138" s="30">
        <f>I139</f>
        <v>10000</v>
      </c>
    </row>
    <row r="139" spans="1:9" ht="40.5" customHeight="1">
      <c r="A139" s="5" t="s">
        <v>147</v>
      </c>
      <c r="B139" s="5" t="s">
        <v>16</v>
      </c>
      <c r="C139" s="5" t="s">
        <v>13</v>
      </c>
      <c r="D139" s="5" t="s">
        <v>151</v>
      </c>
      <c r="E139" s="27" t="s">
        <v>267</v>
      </c>
      <c r="F139" s="22" t="s">
        <v>268</v>
      </c>
      <c r="G139" s="28">
        <v>10000</v>
      </c>
      <c r="H139" s="28">
        <v>10000</v>
      </c>
      <c r="I139" s="28">
        <v>10000</v>
      </c>
    </row>
    <row r="140" spans="1:9" s="14" customFormat="1" ht="18" customHeight="1">
      <c r="A140" s="13" t="s">
        <v>11</v>
      </c>
      <c r="B140" s="13" t="s">
        <v>12</v>
      </c>
      <c r="C140" s="13" t="s">
        <v>13</v>
      </c>
      <c r="D140" s="13" t="s">
        <v>14</v>
      </c>
      <c r="E140" s="51" t="s">
        <v>15</v>
      </c>
      <c r="F140" s="52"/>
      <c r="G140" s="30">
        <f>G16+G96</f>
        <v>1848943.5000000002</v>
      </c>
      <c r="H140" s="30">
        <f>H16+H96</f>
        <v>1975149.4</v>
      </c>
      <c r="I140" s="30">
        <f>I16+I96</f>
        <v>1674858.0999999999</v>
      </c>
    </row>
  </sheetData>
  <sheetProtection formatColumns="0"/>
  <autoFilter ref="G1:G140"/>
  <mergeCells count="10">
    <mergeCell ref="E12:I12"/>
    <mergeCell ref="E140:F140"/>
    <mergeCell ref="E13:I13"/>
    <mergeCell ref="G4:I4"/>
    <mergeCell ref="F5:I5"/>
    <mergeCell ref="F6:I6"/>
    <mergeCell ref="F8:I8"/>
    <mergeCell ref="F9:I9"/>
    <mergeCell ref="F7:I7"/>
    <mergeCell ref="G10:I10"/>
  </mergeCells>
  <conditionalFormatting sqref="F38">
    <cfRule type="expression" priority="16" dxfId="20" stopIfTrue="1">
      <formula>$B38</formula>
    </cfRule>
  </conditionalFormatting>
  <conditionalFormatting sqref="E35:E36">
    <cfRule type="expression" priority="20" dxfId="20" stopIfTrue="1">
      <formula>$B35</formula>
    </cfRule>
  </conditionalFormatting>
  <conditionalFormatting sqref="F35:F36">
    <cfRule type="expression" priority="19" dxfId="20" stopIfTrue="1">
      <formula>$B35</formula>
    </cfRule>
  </conditionalFormatting>
  <conditionalFormatting sqref="E37:E38">
    <cfRule type="expression" priority="18" dxfId="20" stopIfTrue="1">
      <formula>$B37</formula>
    </cfRule>
  </conditionalFormatting>
  <conditionalFormatting sqref="F37">
    <cfRule type="expression" priority="17" dxfId="20" stopIfTrue="1">
      <formula>$B37</formula>
    </cfRule>
  </conditionalFormatting>
  <conditionalFormatting sqref="F40">
    <cfRule type="expression" priority="13" dxfId="20" stopIfTrue="1">
      <formula>$B40</formula>
    </cfRule>
  </conditionalFormatting>
  <conditionalFormatting sqref="E39:E40">
    <cfRule type="expression" priority="15" dxfId="20" stopIfTrue="1">
      <formula>$B39</formula>
    </cfRule>
  </conditionalFormatting>
  <conditionalFormatting sqref="F39">
    <cfRule type="expression" priority="14" dxfId="20" stopIfTrue="1">
      <formula>$B39</formula>
    </cfRule>
  </conditionalFormatting>
  <conditionalFormatting sqref="E50">
    <cfRule type="expression" priority="12" dxfId="20" stopIfTrue="1">
      <formula>$B50</formula>
    </cfRule>
  </conditionalFormatting>
  <conditionalFormatting sqref="F50">
    <cfRule type="expression" priority="11" dxfId="20" stopIfTrue="1">
      <formula>$B50</formula>
    </cfRule>
  </conditionalFormatting>
  <conditionalFormatting sqref="E51">
    <cfRule type="expression" priority="10" dxfId="20" stopIfTrue="1">
      <formula>$B51</formula>
    </cfRule>
  </conditionalFormatting>
  <conditionalFormatting sqref="F51">
    <cfRule type="expression" priority="9" dxfId="20" stopIfTrue="1">
      <formula>$B51</formula>
    </cfRule>
  </conditionalFormatting>
  <conditionalFormatting sqref="E52">
    <cfRule type="expression" priority="8" dxfId="20" stopIfTrue="1">
      <formula>$B52</formula>
    </cfRule>
  </conditionalFormatting>
  <conditionalFormatting sqref="F52">
    <cfRule type="expression" priority="7" dxfId="20" stopIfTrue="1">
      <formula>$B52</formula>
    </cfRule>
  </conditionalFormatting>
  <conditionalFormatting sqref="E53">
    <cfRule type="expression" priority="6" dxfId="20" stopIfTrue="1">
      <formula>$B53</formula>
    </cfRule>
  </conditionalFormatting>
  <conditionalFormatting sqref="F53">
    <cfRule type="expression" priority="5" dxfId="20" stopIfTrue="1">
      <formula>$B53</formula>
    </cfRule>
  </conditionalFormatting>
  <conditionalFormatting sqref="E54">
    <cfRule type="expression" priority="4" dxfId="20" stopIfTrue="1">
      <formula>$B54</formula>
    </cfRule>
  </conditionalFormatting>
  <conditionalFormatting sqref="F54">
    <cfRule type="expression" priority="3" dxfId="20" stopIfTrue="1">
      <formula>$B54</formula>
    </cfRule>
  </conditionalFormatting>
  <conditionalFormatting sqref="E55">
    <cfRule type="expression" priority="2" dxfId="20" stopIfTrue="1">
      <formula>$B55</formula>
    </cfRule>
  </conditionalFormatting>
  <conditionalFormatting sqref="F55">
    <cfRule type="expression" priority="1" dxfId="20" stopIfTrue="1">
      <formula>$B55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2023-11-10T11:15:52Z</cp:lastPrinted>
  <dcterms:created xsi:type="dcterms:W3CDTF">2007-10-23T05:54:51Z</dcterms:created>
  <dcterms:modified xsi:type="dcterms:W3CDTF">2023-11-10T11:16:21Z</dcterms:modified>
  <cp:category/>
  <cp:version/>
  <cp:contentType/>
  <cp:contentStatus/>
</cp:coreProperties>
</file>