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10890" activeTab="0"/>
  </bookViews>
  <sheets>
    <sheet name="Лист1 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<sst xmlns="http://schemas.openxmlformats.org/spreadsheetml/2006/main" count="405" uniqueCount="399">
  <si>
    <t>АДМ 74н
Код</t>
  </si>
  <si>
    <t>АДМ 74н
Описание</t>
  </si>
  <si>
    <t>БКД  74н
Код</t>
  </si>
  <si>
    <t>ЭД 74н
Код</t>
  </si>
  <si>
    <t>ПГ 74н
Код</t>
  </si>
  <si>
    <t>ЭК 74н
Код</t>
  </si>
  <si>
    <t>Исполнено</t>
  </si>
  <si>
    <t>Приложение 1</t>
  </si>
  <si>
    <t>классификации доходов бюджетов</t>
  </si>
  <si>
    <t>(тыс. руб.)</t>
  </si>
  <si>
    <t>ВСЕГО ДОХОДОВ</t>
  </si>
  <si>
    <t>Транспортный налог с организаций</t>
  </si>
  <si>
    <t>Транспортный налог с физических лиц</t>
  </si>
  <si>
    <t>Налог, взимаемый с налогоплательщиков, выбравших в качестве объекта налогообложения доходы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</si>
  <si>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</si>
  <si>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</si>
  <si>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</si>
  <si>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</si>
  <si>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</si>
  <si>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к решению Совета народных депутатов Крапивинского муниципального округа</t>
  </si>
  <si>
    <t>Невыясненные поступления, зачисляемые в бюджеты муниципальных округов</t>
  </si>
  <si>
    <t>Прочие неналоговые доходы бюджетов муниципальных округов</t>
  </si>
  <si>
    <t>Прочие доходы от компенсации затрат бюджетов муниципальных округов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</si>
  <si>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</si>
  <si>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Субсидии бюджетам муниципальных округов на реализацию мероприятий по обеспечению жильем молодых семей</t>
  </si>
  <si>
    <t>Субсидии бюджетам муниципальных округов на реализацию программ формирования современной городской среды</t>
  </si>
  <si>
    <t>Субвенции бюджетам муниципальных округов на выполнение передаваемых полномочий субъектов Российской Федерации</t>
  </si>
  <si>
    <t>Прочие безвозмездные поступления в бюджеты муниципальных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</si>
  <si>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</si>
  <si>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</si>
  <si>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муниципальных округов (за исключением земельных участков)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</si>
  <si>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</si>
  <si>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</si>
  <si>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</si>
  <si>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</si>
  <si>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</si>
  <si>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</si>
  <si>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</si>
  <si>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Инициативные платежи, зачисляемые в бюджеты муниципальных округов</t>
  </si>
  <si>
    <t>Прочие субсидии бюджетам муниципальных округов</t>
  </si>
  <si>
    <t>Субсидии бюджетам муниципальных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</si>
  <si>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Субвенции бюджетам муниципальных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</si>
  <si>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</si>
  <si>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Код бюджетной классификации</t>
  </si>
  <si>
    <t>Наименование показателя</t>
  </si>
  <si>
    <t>НАЛОГОВЫЕ И НЕНАЛОГОВЫЕ ДОХОДЫ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</si>
  <si>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</si>
  <si>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</si>
  <si>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Федерации.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</si>
  <si>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Федерации. </t>
  </si>
  <si>
    <t>НАЛОГИ НА ТОВАРЫ (РАБОТЫ, УСЛУГИ), РЕАЛИЗУЕМЫЕ НА ТЕРРИТОРИИ РОССИЙСКОЙ ФЕДЕРАЦИИ.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</si>
  <si>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</si>
  <si>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</si>
  <si>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</si>
  <si>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</si>
  <si>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</si>
  <si>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</si>
  <si>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</si>
  <si>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</si>
  <si>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Налог, взимаемый в связи с применением упрощенной системы налогообложения. 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</si>
  <si>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</si>
  <si>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</si>
  <si>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</si>
  <si>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 xml:space="preserve">Единый налог на вмененный доход для отдельных видов деятельности. </t>
  </si>
  <si>
    <t xml:space="preserve">Налог, взимаемый в связи с применением патентной системы налогообложения, зачисляемый в бюджеты муниципальных округов. </t>
  </si>
  <si>
    <t xml:space="preserve">Налог на имущество физических лиц. </t>
  </si>
  <si>
    <t>Транспортный налог.</t>
  </si>
  <si>
    <t>Земельный налог</t>
  </si>
  <si>
    <t>Земельный налог с организаций, обладающих земельным участком, расположенным в границах муниципальных округов.</t>
  </si>
  <si>
    <t>Земельный налог с организаций, обладающих земельным участком, расположенным в границах муниципальных округов (суммы денежных взысканий (штрафов) по соответствующему налогу (сбору) согласно законодательству Российской Федерации)</t>
  </si>
  <si>
    <t xml:space="preserve">Земельный налог с физических лиц, обладающих земельным участком, расположенным в границах муниципальных округов.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</si>
  <si>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</si>
  <si>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</si>
  <si>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казенных). 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</si>
  <si>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участков. </t>
  </si>
  <si>
    <t xml:space="preserve">Доходы от сдачи в аренду имущества, составляющего государственную (муниципальную) казну (за исключением земельных участков). 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</si>
  <si>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казенных). 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</si>
  <si>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казенных). </t>
  </si>
  <si>
    <t>Плата за размещение отходов производства и потребления</t>
  </si>
  <si>
    <t>Прочие доходы от компенсации затрат бюджетов муниципальных округов (возврат дебиторской задолженности прошлых лет)</t>
  </si>
  <si>
    <t>Прочие доходы от компенсации затрат бюджетов муниципальных округов (доходы от компенсации затрат бюджета)</t>
  </si>
  <si>
    <t>Прочие доходы от компенсации затрат бюджетов муниципальных округов (поступление родительской платы за присмотр и уход за детьми в организациях дошкольного образования (по казенным учреждениям))</t>
  </si>
  <si>
    <t>Прочие доходы от компенсации затрат бюджетов муниципальных округов (прочие доходы)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</si>
  <si>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оскорбление)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</si>
  <si>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</si>
  <si>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осуществление предпринимательской деятельности без государственной регистрации или без специального разрешения (лицензии)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</si>
  <si>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</si>
  <si>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обращения с ломом и отходами цветных и черных металлов и их отчуждения)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</si>
  <si>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</si>
  <si>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</si>
  <si>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</si>
  <si>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 xml:space="preserve">Административные штрафы, установленные законами субъектов Российской Федерации об административных правонарушениях. 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</si>
  <si>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</si>
  <si>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</si>
  <si>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ПРОЧИЕ НЕНАЛОГОВЫЕ ДОХОДЫ.</t>
  </si>
  <si>
    <t xml:space="preserve">БЕЗВОЗМЕЗДНЫЕ ПОСТУПЛЕНИЯ. </t>
  </si>
  <si>
    <t>Субсидии бюджетам муниципальных округов на создание системы долговременного ухода за гражданами пожилого возраста и инвалидами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</si>
  <si>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</si>
  <si>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Субвенции бюджетам бюджетной системы Российской Федерации. 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</si>
  <si>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</si>
  <si>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</si>
  <si>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</si>
  <si>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Безвозмездные поступления от негосударственных организаций в бюджеты муниципальных округов</t>
  </si>
  <si>
    <t>Предоставление негосударственными организациями грантов для получателей средств бюджетов муниципальных округов</t>
  </si>
  <si>
    <t xml:space="preserve">ПРОЧИЕ БЕЗВОЗМЕЗДНЫЕ ПОСТУПЛЕНИЯ. </t>
  </si>
  <si>
    <t>Прочие безвозмездные поступления в бюджеты муниципальных округов (прочие доходы)</t>
  </si>
  <si>
    <t xml:space="preserve">Акцизы по подакцизным товарам (продукции), производимым на территории Российской Федерации. </t>
  </si>
  <si>
    <t xml:space="preserve"> 11100000 00 0000 000</t>
  </si>
  <si>
    <t xml:space="preserve"> 11610000 01 0000 140</t>
  </si>
  <si>
    <t xml:space="preserve"> 11610129 01 0000 140</t>
  </si>
  <si>
    <t xml:space="preserve"> 20404010 14 0000 150</t>
  </si>
  <si>
    <t xml:space="preserve">Административные штрафы, установленные Кодексом Российской Федерации об административных правонарушениях. 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</si>
  <si>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прав.</t>
  </si>
  <si>
    <t xml:space="preserve"> 1 00 00000 00 0000 000</t>
  </si>
  <si>
    <t xml:space="preserve"> 1 01 00000 00 0000 000</t>
  </si>
  <si>
    <t xml:space="preserve"> 1 01 02000 01 0000 110</t>
  </si>
  <si>
    <t xml:space="preserve"> 1 01 02010 01 0000 110</t>
  </si>
  <si>
    <t xml:space="preserve"> 1 01 02010 01 1000 110</t>
  </si>
  <si>
    <t xml:space="preserve"> 1 01 02010 01 3000 110</t>
  </si>
  <si>
    <t xml:space="preserve"> 1 01 02020 01 0000 110</t>
  </si>
  <si>
    <t xml:space="preserve"> 1 01 02020 01 1000 110</t>
  </si>
  <si>
    <t xml:space="preserve"> 1 01 02020 01 3000 110</t>
  </si>
  <si>
    <t xml:space="preserve"> 1 01 02030 01 0000 110</t>
  </si>
  <si>
    <t xml:space="preserve"> 1 01 02030 01 1000 110</t>
  </si>
  <si>
    <t xml:space="preserve"> 1 01 02030 01 3000 110</t>
  </si>
  <si>
    <t xml:space="preserve"> 1 01 02040 01 0000 110</t>
  </si>
  <si>
    <t xml:space="preserve"> 1 01 02040 01 1000 110</t>
  </si>
  <si>
    <t xml:space="preserve"> 1 03 00000 00 0000 000</t>
  </si>
  <si>
    <t xml:space="preserve"> 1 03 02000 01 0000 110</t>
  </si>
  <si>
    <t xml:space="preserve"> 1 03 02230 01 0000 110</t>
  </si>
  <si>
    <t xml:space="preserve"> 1 03 02231 01 0000 110</t>
  </si>
  <si>
    <t xml:space="preserve"> 1 03 02240 01 0000 110</t>
  </si>
  <si>
    <t xml:space="preserve"> 1 03 02241 01 0000 110</t>
  </si>
  <si>
    <t xml:space="preserve"> 1 03 02250 01 0000 110</t>
  </si>
  <si>
    <t xml:space="preserve"> 1 03 02251 01 0000 110</t>
  </si>
  <si>
    <t xml:space="preserve"> 1 03 02260 01 0000 110</t>
  </si>
  <si>
    <t xml:space="preserve"> 1 03 02261 01 0000 110</t>
  </si>
  <si>
    <t xml:space="preserve"> 1 05 00000 00 0000 000</t>
  </si>
  <si>
    <t xml:space="preserve"> 1 05 01000 00 0000 110</t>
  </si>
  <si>
    <t xml:space="preserve"> 1 05 01010 01 0000 110</t>
  </si>
  <si>
    <t xml:space="preserve"> 1 05 01011 01 1000 110</t>
  </si>
  <si>
    <t xml:space="preserve"> 1 05 01011 01 3000 110</t>
  </si>
  <si>
    <t xml:space="preserve"> 1 05 01020 01 0000 110</t>
  </si>
  <si>
    <t xml:space="preserve"> 1 05 01021 01 1000 110</t>
  </si>
  <si>
    <t xml:space="preserve"> 1 05 01021 01 3000 110</t>
  </si>
  <si>
    <t xml:space="preserve"> 1 05 02010 02 0000 110</t>
  </si>
  <si>
    <t xml:space="preserve"> 1 05 02010 02 1000 110</t>
  </si>
  <si>
    <t xml:space="preserve"> 1 05 02010 02 3000 110</t>
  </si>
  <si>
    <t xml:space="preserve"> 1 05 03000 00 0000 000</t>
  </si>
  <si>
    <t xml:space="preserve"> 1 05 03010 01 1000 110</t>
  </si>
  <si>
    <t xml:space="preserve"> 1 05 04060 02 0000 110</t>
  </si>
  <si>
    <t xml:space="preserve"> 1 05 04060 02 1000 110</t>
  </si>
  <si>
    <t xml:space="preserve"> 1 06 00000 00 0000 000</t>
  </si>
  <si>
    <t xml:space="preserve"> 1 06 01000 00 0000 110</t>
  </si>
  <si>
    <t xml:space="preserve"> 1 06 01020 14 1000 110</t>
  </si>
  <si>
    <t xml:space="preserve"> 1 06 04000 02 0000 110</t>
  </si>
  <si>
    <t xml:space="preserve"> 1 06 04011 02 0000 110</t>
  </si>
  <si>
    <t xml:space="preserve"> 1 06 04011 02 1000 110</t>
  </si>
  <si>
    <t xml:space="preserve"> 1 06 04012 02 0000 110</t>
  </si>
  <si>
    <t xml:space="preserve"> 1 06 04012 02 1000 110</t>
  </si>
  <si>
    <t xml:space="preserve"> 1 06 06000 00 0000 110</t>
  </si>
  <si>
    <t xml:space="preserve"> 1 06 06032 14 0000 110</t>
  </si>
  <si>
    <t xml:space="preserve"> 1 06 06032 14 1000 110</t>
  </si>
  <si>
    <t>1 06 06032 14 3000 110</t>
  </si>
  <si>
    <t xml:space="preserve"> 1 06 06042 14 0000 110</t>
  </si>
  <si>
    <t xml:space="preserve"> 1 06 06042 14 1000 110</t>
  </si>
  <si>
    <t xml:space="preserve"> 1 08 00000 00 0000 000</t>
  </si>
  <si>
    <t xml:space="preserve"> 1 08 03010 01 0000 110</t>
  </si>
  <si>
    <t xml:space="preserve"> 1 08 03010 01 1050 110</t>
  </si>
  <si>
    <t xml:space="preserve"> 1 08 03010 01 1060 110</t>
  </si>
  <si>
    <t xml:space="preserve"> 1 08 04020 01 0000 110</t>
  </si>
  <si>
    <t xml:space="preserve"> 1 08 04020 01 1000 110</t>
  </si>
  <si>
    <t xml:space="preserve"> 1 11 05000 00 0000 120</t>
  </si>
  <si>
    <t xml:space="preserve"> 1 11 05010 00 0000 120</t>
  </si>
  <si>
    <t xml:space="preserve"> 1 11 05012 14 0000 120</t>
  </si>
  <si>
    <t xml:space="preserve"> 1 11 05020 00 0000 120</t>
  </si>
  <si>
    <t xml:space="preserve"> 1 11 05024 14 0000 120</t>
  </si>
  <si>
    <t xml:space="preserve"> 1 11 05070 00 0000 120</t>
  </si>
  <si>
    <t xml:space="preserve"> 1 11 05074 14 0000 120</t>
  </si>
  <si>
    <t xml:space="preserve"> 1 11 09000 00 0000 120</t>
  </si>
  <si>
    <t xml:space="preserve"> 1 11 09040 00 0000 120</t>
  </si>
  <si>
    <t xml:space="preserve"> 1 11 09044 14 0000 120</t>
  </si>
  <si>
    <t xml:space="preserve"> 1 12 00000 00 0000 000</t>
  </si>
  <si>
    <t xml:space="preserve"> 1 12 01010 01 0000 120</t>
  </si>
  <si>
    <t xml:space="preserve"> 1 12 01010 01 6000 120</t>
  </si>
  <si>
    <t xml:space="preserve"> 1 12 01030 01 0000 120</t>
  </si>
  <si>
    <t xml:space="preserve"> 1 12 01030 01 6000 120</t>
  </si>
  <si>
    <t xml:space="preserve"> 1 12 01041 01 0000 120</t>
  </si>
  <si>
    <t xml:space="preserve"> 1 12 01041 01 6000 120</t>
  </si>
  <si>
    <t xml:space="preserve"> 1 13 00000 00 0000 000</t>
  </si>
  <si>
    <t xml:space="preserve"> 1 13 02994 14 0000 130</t>
  </si>
  <si>
    <t xml:space="preserve"> 1 13 02994 14 0003 130</t>
  </si>
  <si>
    <t xml:space="preserve"> 1 13 02994 14 0005 130</t>
  </si>
  <si>
    <t xml:space="preserve"> 1 13 02994 14 0006 130</t>
  </si>
  <si>
    <t xml:space="preserve"> 1 13 02994 14 0009 130</t>
  </si>
  <si>
    <t xml:space="preserve"> 1 14 00000 00 0000 000</t>
  </si>
  <si>
    <t xml:space="preserve"> 1 14 02043 14 0000 410</t>
  </si>
  <si>
    <t xml:space="preserve"> 1 14 06012 14 0000 430</t>
  </si>
  <si>
    <t xml:space="preserve"> 1 14 06024 14 0000 430</t>
  </si>
  <si>
    <t xml:space="preserve"> 1 16 00000 00 0000 000</t>
  </si>
  <si>
    <t xml:space="preserve"> 1 16 01000 01 0000 140</t>
  </si>
  <si>
    <t xml:space="preserve"> 1 16 01053 01 0000 140</t>
  </si>
  <si>
    <t xml:space="preserve"> 1 16 01053 01 0035 140</t>
  </si>
  <si>
    <t xml:space="preserve"> 1 16 01053 01 0059 140</t>
  </si>
  <si>
    <t xml:space="preserve"> 1 16 01053 01 0061 140</t>
  </si>
  <si>
    <t xml:space="preserve"> 1 16 01053 01 9000 140</t>
  </si>
  <si>
    <t xml:space="preserve"> 1 16 01063 01 0000 140</t>
  </si>
  <si>
    <t xml:space="preserve"> 1 16 01063 01 0009 140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</si>
  <si>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прав. </t>
  </si>
  <si>
    <t xml:space="preserve"> 1 16 01073 01 0000 140</t>
  </si>
  <si>
    <t xml:space="preserve"> 1 16 01073 01 0017 140</t>
  </si>
  <si>
    <t xml:space="preserve"> 1 16 01073 01 0019 140</t>
  </si>
  <si>
    <t xml:space="preserve"> 1 16 01073 01 0027 140</t>
  </si>
  <si>
    <t xml:space="preserve"> 1 16 01083 01 0000 140</t>
  </si>
  <si>
    <t xml:space="preserve"> 1 16 01083 01 0037 140</t>
  </si>
  <si>
    <t xml:space="preserve"> 1 16 01143 01 0000 140</t>
  </si>
  <si>
    <t xml:space="preserve"> 1 16 01143 01 0001 140</t>
  </si>
  <si>
    <t xml:space="preserve"> 1 16 01143 01 0016 140</t>
  </si>
  <si>
    <t xml:space="preserve"> 1 16 01143 01 0026 140</t>
  </si>
  <si>
    <t xml:space="preserve"> 1 16 01143 01 9000 140</t>
  </si>
  <si>
    <t xml:space="preserve"> 1 16 01153 01 0000 140</t>
  </si>
  <si>
    <t xml:space="preserve"> 1 16 01153 01 0006 140</t>
  </si>
  <si>
    <t xml:space="preserve"> 1 16 01173 01 0000 140</t>
  </si>
  <si>
    <t xml:space="preserve"> 1 16 01173 01 0008 140</t>
  </si>
  <si>
    <t xml:space="preserve"> 1 16 01173 01 9000 140</t>
  </si>
  <si>
    <t xml:space="preserve"> 1 16 01193 01 0000 140</t>
  </si>
  <si>
    <t xml:space="preserve"> 1 16 01193 01 0005 140</t>
  </si>
  <si>
    <t xml:space="preserve"> 1 16 01193 01 0013 140</t>
  </si>
  <si>
    <t xml:space="preserve"> 1 16 01193 01 9000 140</t>
  </si>
  <si>
    <t xml:space="preserve"> 1 16 01203 01 0000 140</t>
  </si>
  <si>
    <t xml:space="preserve"> 1 16 01203 01 0008 140</t>
  </si>
  <si>
    <t xml:space="preserve"> 1 16 01203 01 0025 140</t>
  </si>
  <si>
    <t xml:space="preserve"> 1 16 01203 01 9000 140</t>
  </si>
  <si>
    <t xml:space="preserve"> 1 16 02000 02 0000 140</t>
  </si>
  <si>
    <t xml:space="preserve"> 1 16 02020 02 0000 140</t>
  </si>
  <si>
    <t xml:space="preserve"> 1 16 07000 14 0000 140</t>
  </si>
  <si>
    <t xml:space="preserve"> 1 16 07090 14 0000 140</t>
  </si>
  <si>
    <t xml:space="preserve"> 1 17 00000 00 0000 000</t>
  </si>
  <si>
    <t xml:space="preserve"> 1 17 01000 14 0000 180</t>
  </si>
  <si>
    <t xml:space="preserve"> 1 17 01040 14 0000 180</t>
  </si>
  <si>
    <t xml:space="preserve"> 1 17 05000 14 0000 180</t>
  </si>
  <si>
    <t xml:space="preserve"> 1 17 05040 14 0000 180</t>
  </si>
  <si>
    <t xml:space="preserve"> 1 17 15020 14 0000 150</t>
  </si>
  <si>
    <t xml:space="preserve"> 2 00 00000 00 0000 000</t>
  </si>
  <si>
    <t xml:space="preserve"> 2 02 00000 00 0000 000</t>
  </si>
  <si>
    <t xml:space="preserve"> 2 02 10000 00 0000 150</t>
  </si>
  <si>
    <t xml:space="preserve"> 2 02 15001 14 0000 150</t>
  </si>
  <si>
    <t xml:space="preserve"> 2 02 20000 00 0000 150</t>
  </si>
  <si>
    <t xml:space="preserve"> 2 02 20041 14 0000 150</t>
  </si>
  <si>
    <t xml:space="preserve"> 2 02 25163 14 0000 150</t>
  </si>
  <si>
    <t xml:space="preserve"> 2 02 25304 14 0000 150</t>
  </si>
  <si>
    <t xml:space="preserve"> 2 02 25497 14 0000 150</t>
  </si>
  <si>
    <t xml:space="preserve"> 2 02 25555 14 0000 150</t>
  </si>
  <si>
    <t>2 02 29999 14 0000 150</t>
  </si>
  <si>
    <t xml:space="preserve"> 2 02 30000 00 0000 150</t>
  </si>
  <si>
    <t xml:space="preserve"> 2 02 30024 14 0000 150</t>
  </si>
  <si>
    <t xml:space="preserve"> 2 02 30027 14 0000 150</t>
  </si>
  <si>
    <t xml:space="preserve"> 2 02 30029 14 0000 150</t>
  </si>
  <si>
    <t xml:space="preserve"> 2 02 35082 14 0000 150</t>
  </si>
  <si>
    <t xml:space="preserve"> 2 02 35118 14 0000 150</t>
  </si>
  <si>
    <t xml:space="preserve"> 2 02 35120 14 0000 150</t>
  </si>
  <si>
    <t xml:space="preserve"> 2 02 40000 00 0000 150</t>
  </si>
  <si>
    <t xml:space="preserve"> 2 02 45303 14 0000 150</t>
  </si>
  <si>
    <t xml:space="preserve"> 2 04 04000 14 0000 150</t>
  </si>
  <si>
    <t xml:space="preserve"> 2 07 00000 00 0000 150</t>
  </si>
  <si>
    <t xml:space="preserve"> 2 07 04050 14 0000 150</t>
  </si>
  <si>
    <t xml:space="preserve"> 2 07 04050 14 0009 150</t>
  </si>
  <si>
    <t xml:space="preserve"> 2 19 00000 00 0000 150</t>
  </si>
  <si>
    <t xml:space="preserve"> 2 19 60010 14 0000 150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</si>
  <si>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</si>
  <si>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</si>
  <si>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</si>
  <si>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</si>
  <si>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</si>
  <si>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Налог, взимаемый в связи с применением патентной системы налогообложения, зачисляемый в бюджеты муниципальных округов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</si>
  <si>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 ставкам, применяемым к объектам налогообложения, расположенным в границах муниципальных округов (сумма платежа (перерасчеты, недоимка и задолженность по соответствующему платежу, в том числе по отмененному)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</si>
  <si>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</si>
  <si>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</si>
  <si>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муниципальных округов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</si>
  <si>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муниципальных округов (сумма платежа (перерасчеты, недоимка и задолженность по соответствующему платежу, в том числе по отмененному)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</si>
  <si>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</si>
  <si>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</si>
  <si>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</si>
  <si>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</si>
  <si>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 (суммы денежных взысканий (штрафов) по соответствующему платежу согласно законодательству Российской Федерации)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</si>
  <si>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</si>
  <si>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 xml:space="preserve">Плата за сбросы загрязняющих веществ в водные объекты.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</si>
  <si>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</si>
  <si>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</si>
  <si>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</si>
  <si>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прав. штрафы за нарушение порядка рассмотрения обращений граждан (штрафы за нарушение порядка рассмотрения обращений граждан)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</si>
  <si>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</si>
  <si>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прав. </t>
  </si>
  <si>
    <t xml:space="preserve"> Административные штрафы, установленные Главой 14 КоАП РФ,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 (иные штрафы)</t>
  </si>
  <si>
    <t>Административные штрафы, установленные Главой 17 КоАП РФ, за административные правонарушения, посягающие на институты государственной власти, налагаемые мировыми судьями (иные штрафы)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</si>
  <si>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</si>
  <si>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</si>
  <si>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</si>
  <si>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</si>
  <si>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</si>
  <si>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 xml:space="preserve">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</si>
  <si>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</si>
  <si>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</si>
  <si>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</si>
  <si>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</si>
  <si>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</si>
  <si>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</si>
  <si>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</si>
  <si>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</si>
  <si>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Невыясненные поступления</t>
  </si>
  <si>
    <t>Прочие неналоговые доходы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</si>
  <si>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</si>
  <si>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</si>
  <si>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</si>
  <si>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</si>
  <si>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ШТРАФЫ, САНКЦИИ, ВОЗМЕЩЕНИЕ УЩЕРБА</t>
  </si>
  <si>
    <t>ДОХОДЫ ОТ ПРОДАЖИ МАТЕРИАЛЬНЫХ И НЕМАТЕРИАЛЬНЫХ АКТИВОВ</t>
  </si>
  <si>
    <t>ДОХОДЫ ОТ ОКАЗАНИЯ ПЛАТНЫХ УСЛУГ И КОМПЕНСАЦИИ ЗАТРАТ ГОСУДАРСТВА</t>
  </si>
  <si>
    <t>ПЛАТЕЖИ ПРИ ПОЛЬЗОВАНИИ ПРИРОДНЫМИ РЕСУРСАМИ</t>
  </si>
  <si>
    <t>ДОХОДЫ ОТ ИСПОЛЬЗОВАНИЯ ИМУЩЕСТВА, НАХОДЯЩЕГОСЯ В ГОСУДАРСТВЕННОЙ И МУНИЦИПАЛЬНОЙ СОБСТВЕННОСТИ</t>
  </si>
  <si>
    <t>ГОСУДАРСТВЕННАЯ ПОШЛИНА</t>
  </si>
  <si>
    <t>НАЛОГИ НА ИМУЩЕСТВО</t>
  </si>
  <si>
    <t>ЕДИНЫЙ СЕЛЬСКОХОЗЯЙСТВЕННЫЙ НАЛОГ</t>
  </si>
  <si>
    <t>НАЛОГИ НА СОВОКУПНЫЙ ДОХОД</t>
  </si>
  <si>
    <t>НАЛОГИ НА ПРИБЫЛЬ, ДОХОДЫ</t>
  </si>
  <si>
    <t>Налог на доходы физических лиц</t>
  </si>
  <si>
    <t xml:space="preserve"> от  ____________2024  № _____</t>
  </si>
  <si>
    <t>«Об исполнении бюджета Крапивинского муниципального округа за 2023 год»</t>
  </si>
  <si>
    <t xml:space="preserve"> 1 01 02050 01 1000 110</t>
  </si>
  <si>
    <t xml:space="preserve"> 1 01 02050 01 0000 110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</si>
  <si>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не превышающей 650 000 рублей)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</si>
  <si>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</si>
  <si>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 xml:space="preserve"> 1 01 02080 01 0000 110</t>
  </si>
  <si>
    <t xml:space="preserve"> 1 01 02080 01 1000 110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</si>
  <si>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</si>
  <si>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</si>
  <si>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 xml:space="preserve"> 1 01 02130 01 1000 110</t>
  </si>
  <si>
    <t xml:space="preserve"> 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</si>
  <si>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</si>
  <si>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 xml:space="preserve">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</si>
  <si>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</si>
  <si>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 1 05 02020 02 1000 110</t>
  </si>
  <si>
    <t xml:space="preserve"> 1 05 02000 00 0000 110</t>
  </si>
  <si>
    <t>ЕДИНЫЙ НАЛОГ НА ВМЕНЕННЫЙ ДОХОД ДЛЯ ОТДЕЛЬНЫХ ВИДОВ ДЕЯТЕЛЬНОСТИ</t>
  </si>
  <si>
    <t xml:space="preserve"> 1 13 02994 14 0007 130</t>
  </si>
  <si>
    <t>Прочие доходы от компенсации затрат бюджетов муниципальных округов (возмещение судебных расходов)</t>
  </si>
  <si>
    <t xml:space="preserve"> 1 16 01063 01 0008 140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</si>
  <si>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</si>
  <si>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 xml:space="preserve"> 1 16 01083 01 0039 140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</si>
  <si>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 (штрафы за нарушение правил охраны и использования природных ресурсов на особоохраняемых природных территориях)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</si>
  <si>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(доходы от компенсации затрат бюджета)</t>
  </si>
  <si>
    <t xml:space="preserve"> 1 16 01153 01 0005 140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</si>
  <si>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(поступление родительской платы за присмотр и уход за детьми в организациях дошкольного образования (по казенным учреждениям)</t>
  </si>
  <si>
    <t xml:space="preserve"> 1 16 01193 01 0007 140</t>
  </si>
  <si>
    <t xml:space="preserve"> 1 16 01193 01 0024 140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</si>
  <si>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</si>
  <si>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уклонение от исполнения административного наказания)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</si>
  <si>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</si>
  <si>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(за исключением доходов, направляемых на формирование муниципального дорожного фонда) (доходы бюджетов муниципальных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</si>
  <si>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 xml:space="preserve"> 11610123 01 0141 140</t>
  </si>
  <si>
    <t>Инициативные платежи, зачисляемые в бюджеты муниципальных округов (Капитальный ремонт кровли и оконных блоков«СДК Перехляйский» расположенного по адресу: 652451, Кемеровская область– Кузбасс, Крапивинский муниципальный округ, п. Перехляй, ул. Центральная, д.14 (Мельковская сельская территория)</t>
  </si>
  <si>
    <t>Инициативные платежи, зачисляемые в бюджеты муниципальных округов (Капитальный ремонт фасада, крыльца и карниза, оконных блоков «СДК Тарадановский», расположенного по адресу: 652453, Кемеровская область - Кузбасс, Крапивинский муниципальный округ, с.Тараданово, ул. Садовая, 8»(Тарадановская сельская территория)</t>
  </si>
  <si>
    <t xml:space="preserve"> 1 17 15020 14 2112 150</t>
  </si>
  <si>
    <t xml:space="preserve"> 1 17 15020 14 2113 150</t>
  </si>
  <si>
    <t xml:space="preserve"> 1 17 15020 14 2114 150</t>
  </si>
  <si>
    <t xml:space="preserve"> 1 17 15020 14 2115 150</t>
  </si>
  <si>
    <t xml:space="preserve"> 1 17 15020 14 2116 150</t>
  </si>
  <si>
    <t>Инициативные платежи, зачисляемые в бюджеты муниципальных округов (Благоустройство хоккейной площадки (текущий ремонт) расположенной по аресу: 652440, Кемеровская область - Кузбасс,Крапивинский муниципальный округ, пгт.Крапивинский, ул.60 лет Октября, 17 б/1 (пгт. Крапивинский)</t>
  </si>
  <si>
    <t>Инициативные платежи, зачисляемые в бюджеты муниципальных округов (Благоустройство мест захоронения (текущий ремонт), расположенных по адресу: 652449, Кемеровская область - Кузбасс, Крапивинский муниципальный округ, в 1,35 км северо-западнее пгт. Зеленогорский (пгт. Зеленогорский)</t>
  </si>
  <si>
    <t>Инициативные платежи, зачисляемые в бюджеты муниципальных округов (Благоустройство (текущий ремонт) территории МБОУ«Банновская основная общеобразовательная школа», расположенной по адресу: 652445, Кемеровская область– Кузбасс, Крапивинский муниципальный округ, с. Банново, ул.Центральная, 2 (Банновская сельская территория)</t>
  </si>
  <si>
    <t>Инициативные платежи, зачисляемые в бюджеты муниципальных округов (Благоустройство мест захоронения (текущий ремонт), расположенных по адресу: 652448, Кемеровская область - Кузбасс, Крапивинский муниципальный округ, 500 м северо-восточнее п.Красные Ключи (Барачатская сельская территория)</t>
  </si>
  <si>
    <t>Инициативные платежи, зачисляемые в бюджеты муниципальных округов (Благоустройство (текущий ремонт) детской спортивно-игровой площадки, расположенной по адресу: 652452, Кемеровская область - Кузбасс, Крапивинский муниципальный округ, с. Борисово, ул. 70 лет Октября,1А (Борисовская сельская территория)</t>
  </si>
  <si>
    <t>Инициативные платежи, зачисляемые в бюджеты муниципальных округов (Благоустройство (текущий ремонт) территории МБОУ«Зеленовская основная общеобразовательная школа», расположенной по адресу:652460, Кемеровская область– Кузбасс, Крапивинский муниципальный округ, п. Зеленовский, ул. Школьная,18 (Зеленовская сельская территория)</t>
  </si>
  <si>
    <t>Инициативные платежи, зачисляемые в бюджеты муниципальных округов (Благоустройство мест захоронения (текущий ремонт), расположенных по адресу: 652461, Кемеровская область - Кузбасс, Крапивинский муниципальный округ, 300 м. юго-восточнее с. Каменка (Каменская сельская территория)</t>
  </si>
  <si>
    <t>Инициативные платежи, зачисляемые в бюджеты муниципальных округов (Благоустройство (текущий ремонт) мест захоронения, расположенных по адресу: 652463, Кемеровская область - Кузбасс, Крапивинский муниципальный округ, на северо-восток с.Междугорное (Крапивинская сельская территория)</t>
  </si>
  <si>
    <t>Инициативные платежи, зачисляемые в бюджеты муниципальных округов (Благоустройство мест захоронения (текущий ремонт), расположенных по адресу: 652455, Кемеровская область  -Кузбасс, Крапивинский муниципальный округ, вдоль западной границы д. Сарапки (Шевелевская сельская территория)</t>
  </si>
  <si>
    <t xml:space="preserve"> 1 17 15020 14 2117 150</t>
  </si>
  <si>
    <t xml:space="preserve"> 1 17 15020 14 2118 150</t>
  </si>
  <si>
    <t xml:space="preserve"> 1 17 15020 14 2119 150</t>
  </si>
  <si>
    <t xml:space="preserve"> 1 17 15020 14 2120 150</t>
  </si>
  <si>
    <t xml:space="preserve"> 1 17 15020 14 2121 150</t>
  </si>
  <si>
    <t xml:space="preserve"> 1 17 15020 14 2122 150</t>
  </si>
  <si>
    <t xml:space="preserve"> 2 02 15002 14 0000 150</t>
  </si>
  <si>
    <t xml:space="preserve"> 2 02 19999 14 0000 150</t>
  </si>
  <si>
    <t xml:space="preserve">Дотации бюджетам муниципальных округов на поддержку мер по обеспечению сбалансированности бюджетов. </t>
  </si>
  <si>
    <t xml:space="preserve">Прочие дотации бюджетам муниципальных округов. </t>
  </si>
  <si>
    <t xml:space="preserve"> 2 02 25467 14 0000 150</t>
  </si>
  <si>
    <t xml:space="preserve"> 2 02 25519 14 0000 150</t>
  </si>
  <si>
    <t xml:space="preserve"> 2 02 25171 14 0000 150</t>
  </si>
  <si>
    <t xml:space="preserve"> 2 02 25179 14 0000 150</t>
  </si>
  <si>
    <t xml:space="preserve">Субсидии бюджетам муниципальных округов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организациях. </t>
  </si>
  <si>
    <t>Субсидии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</si>
  <si>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Субсидии бюджетам муниципальных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годы". </t>
  </si>
  <si>
    <t xml:space="preserve"> 2 02 25229 14 0000 150</t>
  </si>
  <si>
    <t xml:space="preserve"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человек. </t>
  </si>
  <si>
    <t>Субсидии бюджетам муниципальных округов на поддержку отрасли культуры</t>
  </si>
  <si>
    <t xml:space="preserve"> 2 19 25113 14 0000 150</t>
  </si>
  <si>
    <t xml:space="preserve">Возврат остатков субсидий на 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Федерации, из бюджетов субъектов Российской Федерации. </t>
  </si>
  <si>
    <t>Показатели доходов бюджета Крапивинского муниципального округа за 2023 год по кодам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</si>
</sst>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\ ##0.00"/>
  </numFmts>
  <fonts count="48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3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2" applyNumberFormat="0" applyAlignment="0" applyProtection="0"/>
    <xf numFmtId="0" fontId="36" fillId="24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21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5" borderId="7" applyNumberFormat="0" applyAlignment="0" applyProtection="0"/>
    <xf numFmtId="0" fontId="10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32" fillId="0" borderId="0">
      <alignment/>
      <protection/>
    </xf>
    <xf numFmtId="0" fontId="40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9" borderId="0" applyNumberFormat="0" applyBorder="0" applyAlignment="0" applyProtection="0"/>
  </cellStyleXfs>
  <cellXfs count="37">
    <xf numFmtId="0" fontId="0" fillId="0" borderId="0" xfId="0" applyAlignment="1">
      <alignment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49" fontId="1" fillId="0" borderId="0" xfId="0" applyNumberFormat="1" applyFont="1" applyFill="1" applyAlignment="1" quotePrefix="1">
      <alignment vertical="top" wrapText="1"/>
    </xf>
    <xf numFmtId="49" fontId="1" fillId="0" borderId="0" xfId="0" applyNumberFormat="1" applyFont="1" applyFill="1" applyAlignment="1" quotePrefix="1">
      <alignment horizontal="center" vertical="top" wrapText="1"/>
    </xf>
    <xf numFmtId="0" fontId="1" fillId="0" borderId="0" xfId="0" applyFont="1" applyFill="1" applyAlignment="1">
      <alignment vertical="top" wrapText="1"/>
    </xf>
    <xf numFmtId="49" fontId="5" fillId="0" borderId="0" xfId="0" applyNumberFormat="1" applyFont="1" applyFill="1" applyAlignment="1" quotePrefix="1">
      <alignment horizontal="center" vertical="top" wrapText="1"/>
    </xf>
    <xf numFmtId="0" fontId="5" fillId="0" borderId="0" xfId="0" applyNumberFormat="1" applyFont="1" applyFill="1" applyAlignment="1" quotePrefix="1">
      <alignment vertical="top" wrapText="1"/>
    </xf>
    <xf numFmtId="177" fontId="6" fillId="0" borderId="0" xfId="0" applyNumberFormat="1" applyFont="1" applyFill="1" applyAlignment="1">
      <alignment horizontal="right" vertical="top" wrapText="1"/>
    </xf>
    <xf numFmtId="49" fontId="2" fillId="0" borderId="0" xfId="0" applyNumberFormat="1" applyFont="1" applyFill="1" applyAlignment="1" quotePrefix="1">
      <alignment vertical="top" wrapText="1"/>
    </xf>
    <xf numFmtId="0" fontId="2" fillId="0" borderId="0" xfId="0" applyFont="1" applyFill="1" applyAlignment="1">
      <alignment vertical="top" wrapText="1"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NumberFormat="1" applyFont="1" applyFill="1" applyAlignment="1">
      <alignment vertical="top" wrapText="1"/>
    </xf>
    <xf numFmtId="177" fontId="3" fillId="0" borderId="0" xfId="0" applyNumberFormat="1" applyFont="1" applyFill="1" applyAlignment="1">
      <alignment vertical="top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top" wrapText="1"/>
    </xf>
    <xf numFmtId="49" fontId="12" fillId="0" borderId="11" xfId="0" applyNumberFormat="1" applyFont="1" applyBorder="1" applyAlignment="1">
      <alignment horizontal="center" vertical="top"/>
    </xf>
    <xf numFmtId="177" fontId="13" fillId="0" borderId="11" xfId="0" applyNumberFormat="1" applyFont="1" applyBorder="1" applyAlignment="1">
      <alignment vertical="top"/>
    </xf>
    <xf numFmtId="177" fontId="12" fillId="0" borderId="11" xfId="0" applyNumberFormat="1" applyFont="1" applyBorder="1" applyAlignment="1">
      <alignment vertical="top"/>
    </xf>
    <xf numFmtId="4" fontId="13" fillId="0" borderId="11" xfId="0" applyNumberFormat="1" applyFont="1" applyBorder="1" applyAlignment="1">
      <alignment horizontal="right" vertical="top"/>
    </xf>
    <xf numFmtId="177" fontId="13" fillId="30" borderId="11" xfId="0" applyNumberFormat="1" applyFont="1" applyFill="1" applyBorder="1" applyAlignment="1">
      <alignment vertical="top"/>
    </xf>
    <xf numFmtId="49" fontId="13" fillId="0" borderId="11" xfId="0" applyNumberFormat="1" applyFont="1" applyBorder="1" applyAlignment="1">
      <alignment horizontal="center" vertical="top"/>
    </xf>
    <xf numFmtId="49" fontId="14" fillId="0" borderId="11" xfId="0" applyNumberFormat="1" applyFont="1" applyBorder="1" applyAlignment="1">
      <alignment vertical="top" wrapText="1"/>
    </xf>
    <xf numFmtId="0" fontId="46" fillId="0" borderId="11" xfId="0" applyFont="1" applyFill="1" applyBorder="1" applyAlignment="1">
      <alignment horizontal="left" wrapText="1"/>
    </xf>
    <xf numFmtId="0" fontId="3" fillId="0" borderId="11" xfId="0" applyNumberFormat="1" applyFont="1" applyFill="1" applyBorder="1" applyAlignment="1">
      <alignment vertical="top" wrapText="1"/>
    </xf>
    <xf numFmtId="49" fontId="15" fillId="0" borderId="11" xfId="0" applyNumberFormat="1" applyFont="1" applyBorder="1" applyAlignment="1">
      <alignment vertical="top" wrapText="1"/>
    </xf>
    <xf numFmtId="177" fontId="13" fillId="0" borderId="11" xfId="0" applyNumberFormat="1" applyFont="1" applyBorder="1" applyAlignment="1">
      <alignment horizontal="right" vertical="top"/>
    </xf>
    <xf numFmtId="49" fontId="14" fillId="30" borderId="11" xfId="0" applyNumberFormat="1" applyFont="1" applyFill="1" applyBorder="1" applyAlignment="1">
      <alignment vertical="top" wrapText="1"/>
    </xf>
    <xf numFmtId="49" fontId="15" fillId="30" borderId="11" xfId="0" applyNumberFormat="1" applyFont="1" applyFill="1" applyBorder="1" applyAlignment="1">
      <alignment vertical="top" wrapText="1"/>
    </xf>
    <xf numFmtId="177" fontId="2" fillId="0" borderId="11" xfId="0" applyNumberFormat="1" applyFont="1" applyFill="1" applyBorder="1" applyAlignment="1">
      <alignment vertical="top"/>
    </xf>
    <xf numFmtId="0" fontId="3" fillId="0" borderId="0" xfId="0" applyNumberFormat="1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49" fontId="2" fillId="0" borderId="0" xfId="0" applyNumberFormat="1" applyFont="1" applyFill="1" applyAlignment="1">
      <alignment horizontal="center" vertical="top" wrapText="1"/>
    </xf>
    <xf numFmtId="0" fontId="3" fillId="0" borderId="0" xfId="0" applyNumberFormat="1" applyFont="1" applyFill="1" applyAlignment="1" quotePrefix="1">
      <alignment horizontal="right" vertical="top" wrapText="1"/>
    </xf>
    <xf numFmtId="0" fontId="7" fillId="0" borderId="0" xfId="0" applyFont="1" applyFill="1" applyAlignment="1">
      <alignment horizontal="right" vertical="top" wrapText="1"/>
    </xf>
    <xf numFmtId="4" fontId="13" fillId="31" borderId="11" xfId="0" applyNumberFormat="1" applyFont="1" applyFill="1" applyBorder="1" applyAlignment="1">
      <alignment horizontal="right" vertical="top"/>
    </xf>
    <xf numFmtId="0" fontId="47" fillId="0" borderId="1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4"/>
  <sheetViews>
    <sheetView tabSelected="1" zoomScale="75" zoomScaleNormal="75" zoomScalePageLayoutView="0" workbookViewId="0" topLeftCell="G1">
      <selection activeCell="G7" sqref="G7:I7"/>
    </sheetView>
  </sheetViews>
  <sheetFormatPr defaultColWidth="9.00390625" defaultRowHeight="12.75"/>
  <cols>
    <col min="1" max="6" width="0" style="1" hidden="1" customWidth="1"/>
    <col min="7" max="7" width="29.125" style="11" customWidth="1"/>
    <col min="8" max="8" width="108.125" style="12" customWidth="1"/>
    <col min="9" max="9" width="16.25390625" style="13" customWidth="1"/>
    <col min="10" max="10" width="9.125" style="2" customWidth="1"/>
    <col min="11" max="11" width="26.00390625" style="2" customWidth="1"/>
    <col min="12" max="16384" width="9.125" style="2" customWidth="1"/>
  </cols>
  <sheetData>
    <row r="1" spans="1:9" s="5" customFormat="1" ht="18.75" customHeight="1">
      <c r="A1" s="3"/>
      <c r="B1" s="3"/>
      <c r="C1" s="3"/>
      <c r="D1" s="3"/>
      <c r="E1" s="3"/>
      <c r="F1" s="3"/>
      <c r="G1" s="4"/>
      <c r="H1" s="30" t="s">
        <v>7</v>
      </c>
      <c r="I1" s="31"/>
    </row>
    <row r="2" spans="1:9" s="5" customFormat="1" ht="18.75" customHeight="1">
      <c r="A2" s="3"/>
      <c r="B2" s="3"/>
      <c r="C2" s="3"/>
      <c r="D2" s="3"/>
      <c r="E2" s="3"/>
      <c r="F2" s="3"/>
      <c r="G2" s="4"/>
      <c r="H2" s="30" t="s">
        <v>19</v>
      </c>
      <c r="I2" s="31"/>
    </row>
    <row r="3" spans="1:9" s="5" customFormat="1" ht="18.75" customHeight="1">
      <c r="A3" s="3"/>
      <c r="B3" s="3"/>
      <c r="C3" s="3"/>
      <c r="D3" s="3"/>
      <c r="E3" s="3"/>
      <c r="F3" s="3"/>
      <c r="G3" s="4"/>
      <c r="H3" s="30" t="s">
        <v>326</v>
      </c>
      <c r="I3" s="34"/>
    </row>
    <row r="4" spans="1:9" s="5" customFormat="1" ht="18.75" customHeight="1">
      <c r="A4" s="3"/>
      <c r="B4" s="3"/>
      <c r="C4" s="3"/>
      <c r="D4" s="3"/>
      <c r="E4" s="3"/>
      <c r="F4" s="3"/>
      <c r="G4" s="4"/>
      <c r="H4" s="30" t="s">
        <v>327</v>
      </c>
      <c r="I4" s="31"/>
    </row>
    <row r="5" spans="1:9" s="5" customFormat="1" ht="18.75" customHeight="1">
      <c r="A5" s="3"/>
      <c r="B5" s="3"/>
      <c r="C5" s="3"/>
      <c r="D5" s="3"/>
      <c r="E5" s="3"/>
      <c r="F5" s="3"/>
      <c r="G5" s="4"/>
      <c r="H5" s="33"/>
      <c r="I5" s="31"/>
    </row>
    <row r="6" spans="1:9" s="5" customFormat="1" ht="18.75" customHeight="1">
      <c r="A6" s="3"/>
      <c r="B6" s="3"/>
      <c r="C6" s="3"/>
      <c r="D6" s="3"/>
      <c r="E6" s="3"/>
      <c r="F6" s="3"/>
      <c r="G6" s="32" t="s">
        <v>398</v>
      </c>
      <c r="H6" s="32"/>
      <c r="I6" s="32"/>
    </row>
    <row r="7" spans="1:9" s="5" customFormat="1" ht="18.75" customHeight="1">
      <c r="A7" s="3"/>
      <c r="B7" s="3"/>
      <c r="C7" s="3"/>
      <c r="D7" s="3"/>
      <c r="E7" s="3"/>
      <c r="F7" s="3"/>
      <c r="G7" s="32" t="s">
        <v>8</v>
      </c>
      <c r="H7" s="32"/>
      <c r="I7" s="32"/>
    </row>
    <row r="8" spans="1:9" s="5" customFormat="1" ht="18.75" customHeight="1">
      <c r="A8" s="3"/>
      <c r="B8" s="3"/>
      <c r="C8" s="3"/>
      <c r="D8" s="3"/>
      <c r="E8" s="3"/>
      <c r="F8" s="3"/>
      <c r="G8" s="6"/>
      <c r="H8" s="7"/>
      <c r="I8" s="8" t="s">
        <v>9</v>
      </c>
    </row>
    <row r="9" spans="1:9" s="10" customFormat="1" ht="37.5" customHeight="1">
      <c r="A9" s="9" t="s">
        <v>0</v>
      </c>
      <c r="B9" s="9" t="s">
        <v>1</v>
      </c>
      <c r="C9" s="9" t="s">
        <v>2</v>
      </c>
      <c r="D9" s="9" t="s">
        <v>3</v>
      </c>
      <c r="E9" s="9" t="s">
        <v>4</v>
      </c>
      <c r="F9" s="9" t="s">
        <v>5</v>
      </c>
      <c r="G9" s="14" t="s">
        <v>43</v>
      </c>
      <c r="H9" s="15" t="s">
        <v>44</v>
      </c>
      <c r="I9" s="15" t="s">
        <v>6</v>
      </c>
    </row>
    <row r="10" spans="7:9" ht="18.75" customHeight="1">
      <c r="G10" s="21" t="s">
        <v>113</v>
      </c>
      <c r="H10" s="25" t="s">
        <v>45</v>
      </c>
      <c r="I10" s="17">
        <f>I11+I30+I40+I58+I72+I78+I89+I96+I103+I107+I152</f>
        <v>294953.2</v>
      </c>
    </row>
    <row r="11" spans="7:9" ht="18.75" customHeight="1">
      <c r="G11" s="21" t="s">
        <v>114</v>
      </c>
      <c r="H11" s="25" t="s">
        <v>324</v>
      </c>
      <c r="I11" s="17">
        <f>I12</f>
        <v>172454.40000000002</v>
      </c>
    </row>
    <row r="12" spans="7:9" ht="18.75" customHeight="1">
      <c r="G12" s="21" t="s">
        <v>115</v>
      </c>
      <c r="H12" s="25" t="s">
        <v>325</v>
      </c>
      <c r="I12" s="17">
        <f>I13+I16+I19+I22+I24+I26+I28</f>
        <v>172454.40000000002</v>
      </c>
    </row>
    <row r="13" spans="7:9" ht="62.25" customHeight="1">
      <c r="G13" s="21" t="s">
        <v>116</v>
      </c>
      <c r="H13" s="25" t="s">
        <v>46</v>
      </c>
      <c r="I13" s="17">
        <f>I14+I15</f>
        <v>166866.1</v>
      </c>
    </row>
    <row r="14" spans="7:9" ht="84.75" customHeight="1">
      <c r="G14" s="16" t="s">
        <v>117</v>
      </c>
      <c r="H14" s="22" t="s">
        <v>47</v>
      </c>
      <c r="I14" s="18">
        <v>166694.6</v>
      </c>
    </row>
    <row r="15" spans="7:9" ht="84.75" customHeight="1">
      <c r="G15" s="16" t="s">
        <v>118</v>
      </c>
      <c r="H15" s="22" t="s">
        <v>281</v>
      </c>
      <c r="I15" s="18">
        <v>171.5</v>
      </c>
    </row>
    <row r="16" spans="7:9" ht="82.5">
      <c r="G16" s="21" t="s">
        <v>119</v>
      </c>
      <c r="H16" s="25" t="s">
        <v>48</v>
      </c>
      <c r="I16" s="19">
        <f>I17+I18</f>
        <v>1720.7</v>
      </c>
    </row>
    <row r="17" spans="7:9" ht="110.25" customHeight="1">
      <c r="G17" s="16" t="s">
        <v>120</v>
      </c>
      <c r="H17" s="22" t="s">
        <v>269</v>
      </c>
      <c r="I17" s="18">
        <v>1720.8</v>
      </c>
    </row>
    <row r="18" spans="7:9" ht="106.5" customHeight="1">
      <c r="G18" s="16" t="s">
        <v>121</v>
      </c>
      <c r="H18" s="22" t="s">
        <v>282</v>
      </c>
      <c r="I18" s="18">
        <v>-0.1</v>
      </c>
    </row>
    <row r="19" spans="7:9" ht="33">
      <c r="G19" s="21" t="s">
        <v>122</v>
      </c>
      <c r="H19" s="25" t="s">
        <v>49</v>
      </c>
      <c r="I19" s="19">
        <f>I20+I21</f>
        <v>2311.7000000000003</v>
      </c>
    </row>
    <row r="20" spans="7:9" ht="49.5">
      <c r="G20" s="16" t="s">
        <v>123</v>
      </c>
      <c r="H20" s="22" t="s">
        <v>270</v>
      </c>
      <c r="I20" s="18">
        <v>2311.9</v>
      </c>
    </row>
    <row r="21" spans="7:9" ht="64.5" customHeight="1">
      <c r="G21" s="16" t="s">
        <v>124</v>
      </c>
      <c r="H21" s="22" t="s">
        <v>283</v>
      </c>
      <c r="I21" s="18">
        <v>-0.2</v>
      </c>
    </row>
    <row r="22" spans="7:9" ht="80.25" customHeight="1">
      <c r="G22" s="21" t="s">
        <v>125</v>
      </c>
      <c r="H22" s="28" t="s">
        <v>287</v>
      </c>
      <c r="I22" s="17">
        <f>I23</f>
        <v>432.5</v>
      </c>
    </row>
    <row r="23" spans="7:9" ht="93" customHeight="1">
      <c r="G23" s="16" t="s">
        <v>126</v>
      </c>
      <c r="H23" s="22" t="s">
        <v>271</v>
      </c>
      <c r="I23" s="18">
        <v>432.5</v>
      </c>
    </row>
    <row r="24" spans="7:9" ht="93" customHeight="1">
      <c r="G24" s="21" t="s">
        <v>329</v>
      </c>
      <c r="H24" s="25" t="s">
        <v>330</v>
      </c>
      <c r="I24" s="17">
        <f>I25</f>
        <v>12.4</v>
      </c>
    </row>
    <row r="25" spans="7:9" ht="109.5" customHeight="1">
      <c r="G25" s="16" t="s">
        <v>328</v>
      </c>
      <c r="H25" s="22" t="s">
        <v>331</v>
      </c>
      <c r="I25" s="18">
        <v>12.4</v>
      </c>
    </row>
    <row r="26" spans="7:9" ht="105.75" customHeight="1">
      <c r="G26" s="21" t="s">
        <v>332</v>
      </c>
      <c r="H26" s="25" t="s">
        <v>334</v>
      </c>
      <c r="I26" s="17">
        <f>I27</f>
        <v>344</v>
      </c>
    </row>
    <row r="27" spans="7:9" ht="120.75" customHeight="1">
      <c r="G27" s="16" t="s">
        <v>333</v>
      </c>
      <c r="H27" s="22" t="s">
        <v>335</v>
      </c>
      <c r="I27" s="18">
        <v>344</v>
      </c>
    </row>
    <row r="28" spans="7:9" ht="48.75" customHeight="1">
      <c r="G28" s="21" t="s">
        <v>337</v>
      </c>
      <c r="H28" s="25" t="s">
        <v>338</v>
      </c>
      <c r="I28" s="17">
        <f>I29</f>
        <v>767</v>
      </c>
    </row>
    <row r="29" spans="7:9" ht="93" customHeight="1">
      <c r="G29" s="16" t="s">
        <v>336</v>
      </c>
      <c r="H29" s="22" t="s">
        <v>338</v>
      </c>
      <c r="I29" s="18">
        <v>767</v>
      </c>
    </row>
    <row r="30" spans="7:9" ht="53.25" customHeight="1">
      <c r="G30" s="21" t="s">
        <v>127</v>
      </c>
      <c r="H30" s="25" t="s">
        <v>50</v>
      </c>
      <c r="I30" s="20">
        <f>I31</f>
        <v>18206.9</v>
      </c>
    </row>
    <row r="31" spans="7:9" ht="57.75" customHeight="1">
      <c r="G31" s="21" t="s">
        <v>128</v>
      </c>
      <c r="H31" s="25" t="s">
        <v>106</v>
      </c>
      <c r="I31" s="17">
        <f>I32+I34+I36+I38</f>
        <v>18206.9</v>
      </c>
    </row>
    <row r="32" spans="7:9" ht="76.5" customHeight="1">
      <c r="G32" s="21" t="s">
        <v>129</v>
      </c>
      <c r="H32" s="25" t="s">
        <v>51</v>
      </c>
      <c r="I32" s="17">
        <f>I33</f>
        <v>9434</v>
      </c>
    </row>
    <row r="33" spans="7:9" ht="97.5" customHeight="1">
      <c r="G33" s="16" t="s">
        <v>130</v>
      </c>
      <c r="H33" s="22" t="s">
        <v>52</v>
      </c>
      <c r="I33" s="18">
        <v>9434</v>
      </c>
    </row>
    <row r="34" spans="7:9" ht="80.25" customHeight="1">
      <c r="G34" s="21" t="s">
        <v>131</v>
      </c>
      <c r="H34" s="25" t="s">
        <v>53</v>
      </c>
      <c r="I34" s="17">
        <f>I35</f>
        <v>49.3</v>
      </c>
    </row>
    <row r="35" spans="7:9" ht="82.5">
      <c r="G35" s="16" t="s">
        <v>132</v>
      </c>
      <c r="H35" s="22" t="s">
        <v>54</v>
      </c>
      <c r="I35" s="18">
        <v>49.3</v>
      </c>
    </row>
    <row r="36" spans="7:9" ht="74.25" customHeight="1">
      <c r="G36" s="21" t="s">
        <v>133</v>
      </c>
      <c r="H36" s="25" t="s">
        <v>55</v>
      </c>
      <c r="I36" s="17">
        <f>I37</f>
        <v>9750.7</v>
      </c>
    </row>
    <row r="37" spans="7:9" ht="106.5" customHeight="1">
      <c r="G37" s="16" t="s">
        <v>134</v>
      </c>
      <c r="H37" s="22" t="s">
        <v>56</v>
      </c>
      <c r="I37" s="18">
        <v>9750.7</v>
      </c>
    </row>
    <row r="38" spans="7:9" ht="66">
      <c r="G38" s="21" t="s">
        <v>135</v>
      </c>
      <c r="H38" s="25" t="s">
        <v>57</v>
      </c>
      <c r="I38" s="17">
        <f>I39</f>
        <v>-1027.1</v>
      </c>
    </row>
    <row r="39" spans="7:9" ht="96.75" customHeight="1">
      <c r="G39" s="16" t="s">
        <v>136</v>
      </c>
      <c r="H39" s="22" t="s">
        <v>58</v>
      </c>
      <c r="I39" s="18">
        <v>-1027.1</v>
      </c>
    </row>
    <row r="40" spans="7:9" ht="18.75">
      <c r="G40" s="21" t="s">
        <v>137</v>
      </c>
      <c r="H40" s="25" t="s">
        <v>323</v>
      </c>
      <c r="I40" s="20">
        <f>I41+I48+I54+I56</f>
        <v>23875.4</v>
      </c>
    </row>
    <row r="41" spans="7:9" ht="27.75" customHeight="1">
      <c r="G41" s="21" t="s">
        <v>138</v>
      </c>
      <c r="H41" s="25" t="s">
        <v>59</v>
      </c>
      <c r="I41" s="17">
        <f>I42+I45</f>
        <v>18189.2</v>
      </c>
    </row>
    <row r="42" spans="7:9" ht="42" customHeight="1">
      <c r="G42" s="21" t="s">
        <v>139</v>
      </c>
      <c r="H42" s="25" t="s">
        <v>13</v>
      </c>
      <c r="I42" s="17">
        <f>I43+I44</f>
        <v>15084</v>
      </c>
    </row>
    <row r="43" spans="7:9" ht="63.75" customHeight="1">
      <c r="G43" s="16" t="s">
        <v>140</v>
      </c>
      <c r="H43" s="22" t="s">
        <v>62</v>
      </c>
      <c r="I43" s="18">
        <v>15078.9</v>
      </c>
    </row>
    <row r="44" spans="7:9" ht="59.25" customHeight="1">
      <c r="G44" s="16" t="s">
        <v>141</v>
      </c>
      <c r="H44" s="22" t="s">
        <v>60</v>
      </c>
      <c r="I44" s="18">
        <v>5.1</v>
      </c>
    </row>
    <row r="45" spans="7:9" ht="49.5">
      <c r="G45" s="21" t="s">
        <v>142</v>
      </c>
      <c r="H45" s="25" t="s">
        <v>61</v>
      </c>
      <c r="I45" s="17">
        <f>I46+I47</f>
        <v>3105.2000000000003</v>
      </c>
    </row>
    <row r="46" spans="7:9" ht="60.75" customHeight="1">
      <c r="G46" s="16" t="s">
        <v>143</v>
      </c>
      <c r="H46" s="22" t="s">
        <v>62</v>
      </c>
      <c r="I46" s="18">
        <v>3100.9</v>
      </c>
    </row>
    <row r="47" spans="7:9" ht="74.25" customHeight="1">
      <c r="G47" s="16" t="s">
        <v>144</v>
      </c>
      <c r="H47" s="22" t="s">
        <v>284</v>
      </c>
      <c r="I47" s="18">
        <v>4.3</v>
      </c>
    </row>
    <row r="48" spans="7:9" ht="24.75" customHeight="1">
      <c r="G48" s="21" t="s">
        <v>342</v>
      </c>
      <c r="H48" s="25" t="s">
        <v>343</v>
      </c>
      <c r="I48" s="17">
        <f>I49+I52</f>
        <v>-28.3</v>
      </c>
    </row>
    <row r="49" spans="7:9" ht="18.75">
      <c r="G49" s="21" t="s">
        <v>145</v>
      </c>
      <c r="H49" s="25" t="s">
        <v>63</v>
      </c>
      <c r="I49" s="19">
        <f>I50+I51</f>
        <v>-26.5</v>
      </c>
    </row>
    <row r="50" spans="7:9" ht="33">
      <c r="G50" s="16" t="s">
        <v>146</v>
      </c>
      <c r="H50" s="22" t="s">
        <v>272</v>
      </c>
      <c r="I50" s="18">
        <v>-27.5</v>
      </c>
    </row>
    <row r="51" spans="7:9" ht="47.25" customHeight="1">
      <c r="G51" s="16" t="s">
        <v>147</v>
      </c>
      <c r="H51" s="22" t="s">
        <v>285</v>
      </c>
      <c r="I51" s="18">
        <v>1</v>
      </c>
    </row>
    <row r="52" spans="7:9" ht="45" customHeight="1">
      <c r="G52" s="21" t="s">
        <v>339</v>
      </c>
      <c r="H52" s="25" t="s">
        <v>340</v>
      </c>
      <c r="I52" s="17">
        <f>I53</f>
        <v>-1.8</v>
      </c>
    </row>
    <row r="53" spans="7:9" ht="33">
      <c r="G53" s="16" t="s">
        <v>341</v>
      </c>
      <c r="H53" s="22" t="s">
        <v>340</v>
      </c>
      <c r="I53" s="18">
        <f>-1.8</f>
        <v>-1.8</v>
      </c>
    </row>
    <row r="54" spans="7:9" ht="18.75">
      <c r="G54" s="21" t="s">
        <v>148</v>
      </c>
      <c r="H54" s="25" t="s">
        <v>322</v>
      </c>
      <c r="I54" s="17">
        <f>I55</f>
        <v>4262</v>
      </c>
    </row>
    <row r="55" spans="7:9" ht="42" customHeight="1">
      <c r="G55" s="16" t="s">
        <v>149</v>
      </c>
      <c r="H55" s="22" t="s">
        <v>273</v>
      </c>
      <c r="I55" s="18">
        <v>4262</v>
      </c>
    </row>
    <row r="56" spans="7:9" ht="45" customHeight="1">
      <c r="G56" s="21" t="s">
        <v>150</v>
      </c>
      <c r="H56" s="25" t="s">
        <v>64</v>
      </c>
      <c r="I56" s="19">
        <f>I57</f>
        <v>1452.5</v>
      </c>
    </row>
    <row r="57" spans="7:9" ht="49.5">
      <c r="G57" s="16" t="s">
        <v>151</v>
      </c>
      <c r="H57" s="22" t="s">
        <v>274</v>
      </c>
      <c r="I57" s="18">
        <v>1452.5</v>
      </c>
    </row>
    <row r="58" spans="7:9" ht="18.75">
      <c r="G58" s="21" t="s">
        <v>152</v>
      </c>
      <c r="H58" s="25" t="s">
        <v>321</v>
      </c>
      <c r="I58" s="17">
        <f>I59+I61+I66</f>
        <v>20018.3</v>
      </c>
    </row>
    <row r="59" spans="7:9" ht="18.75">
      <c r="G59" s="21" t="s">
        <v>153</v>
      </c>
      <c r="H59" s="25" t="s">
        <v>65</v>
      </c>
      <c r="I59" s="17">
        <f>I60</f>
        <v>2780.9</v>
      </c>
    </row>
    <row r="60" spans="7:9" ht="49.5">
      <c r="G60" s="16" t="s">
        <v>154</v>
      </c>
      <c r="H60" s="22" t="s">
        <v>275</v>
      </c>
      <c r="I60" s="18">
        <v>2780.9</v>
      </c>
    </row>
    <row r="61" spans="7:9" ht="18.75">
      <c r="G61" s="21" t="s">
        <v>155</v>
      </c>
      <c r="H61" s="25" t="s">
        <v>66</v>
      </c>
      <c r="I61" s="17">
        <f>I62+I64</f>
        <v>572.1999999999999</v>
      </c>
    </row>
    <row r="62" spans="7:9" ht="18.75">
      <c r="G62" s="21" t="s">
        <v>156</v>
      </c>
      <c r="H62" s="25" t="s">
        <v>11</v>
      </c>
      <c r="I62" s="19">
        <f>I63</f>
        <v>89.3</v>
      </c>
    </row>
    <row r="63" spans="7:9" ht="33">
      <c r="G63" s="16" t="s">
        <v>157</v>
      </c>
      <c r="H63" s="22" t="s">
        <v>276</v>
      </c>
      <c r="I63" s="18">
        <v>89.3</v>
      </c>
    </row>
    <row r="64" spans="7:9" ht="18.75">
      <c r="G64" s="21" t="s">
        <v>158</v>
      </c>
      <c r="H64" s="25" t="s">
        <v>12</v>
      </c>
      <c r="I64" s="19">
        <f>I65</f>
        <v>482.9</v>
      </c>
    </row>
    <row r="65" spans="7:9" ht="33">
      <c r="G65" s="16" t="s">
        <v>159</v>
      </c>
      <c r="H65" s="22" t="s">
        <v>277</v>
      </c>
      <c r="I65" s="18">
        <v>482.9</v>
      </c>
    </row>
    <row r="66" spans="7:9" ht="18.75">
      <c r="G66" s="21" t="s">
        <v>160</v>
      </c>
      <c r="H66" s="25" t="s">
        <v>67</v>
      </c>
      <c r="I66" s="35">
        <f>I67+I70</f>
        <v>16665.2</v>
      </c>
    </row>
    <row r="67" spans="7:9" ht="33">
      <c r="G67" s="21" t="s">
        <v>161</v>
      </c>
      <c r="H67" s="25" t="s">
        <v>68</v>
      </c>
      <c r="I67" s="19">
        <f>I68+I69</f>
        <v>12017.5</v>
      </c>
    </row>
    <row r="68" spans="7:9" ht="49.5">
      <c r="G68" s="16" t="s">
        <v>162</v>
      </c>
      <c r="H68" s="22" t="s">
        <v>278</v>
      </c>
      <c r="I68" s="18">
        <v>12018</v>
      </c>
    </row>
    <row r="69" spans="7:9" ht="61.5" customHeight="1">
      <c r="G69" s="16" t="s">
        <v>163</v>
      </c>
      <c r="H69" s="22" t="s">
        <v>69</v>
      </c>
      <c r="I69" s="18">
        <v>-0.5</v>
      </c>
    </row>
    <row r="70" spans="7:9" ht="42.75" customHeight="1">
      <c r="G70" s="21" t="s">
        <v>164</v>
      </c>
      <c r="H70" s="25" t="s">
        <v>70</v>
      </c>
      <c r="I70" s="19">
        <f>I71</f>
        <v>4647.7</v>
      </c>
    </row>
    <row r="71" spans="7:9" ht="65.25" customHeight="1">
      <c r="G71" s="16" t="s">
        <v>165</v>
      </c>
      <c r="H71" s="22" t="s">
        <v>279</v>
      </c>
      <c r="I71" s="18">
        <v>4647.7</v>
      </c>
    </row>
    <row r="72" spans="7:9" ht="18.75">
      <c r="G72" s="21" t="s">
        <v>166</v>
      </c>
      <c r="H72" s="25" t="s">
        <v>320</v>
      </c>
      <c r="I72" s="20">
        <f>I73+I76</f>
        <v>3297.9</v>
      </c>
    </row>
    <row r="73" spans="7:9" ht="33">
      <c r="G73" s="21" t="s">
        <v>167</v>
      </c>
      <c r="H73" s="25" t="s">
        <v>17</v>
      </c>
      <c r="I73" s="17">
        <f>I74+I75</f>
        <v>3260.5</v>
      </c>
    </row>
    <row r="74" spans="7:9" ht="53.25" customHeight="1">
      <c r="G74" s="16" t="s">
        <v>168</v>
      </c>
      <c r="H74" s="22" t="s">
        <v>71</v>
      </c>
      <c r="I74" s="18">
        <v>3198</v>
      </c>
    </row>
    <row r="75" spans="7:9" ht="60.75" customHeight="1">
      <c r="G75" s="16" t="s">
        <v>169</v>
      </c>
      <c r="H75" s="22" t="s">
        <v>72</v>
      </c>
      <c r="I75" s="18">
        <v>62.5</v>
      </c>
    </row>
    <row r="76" spans="7:9" ht="56.25" customHeight="1">
      <c r="G76" s="21" t="s">
        <v>170</v>
      </c>
      <c r="H76" s="25" t="s">
        <v>16</v>
      </c>
      <c r="I76" s="17">
        <f>I77</f>
        <v>37.4</v>
      </c>
    </row>
    <row r="77" spans="7:9" ht="72.75" customHeight="1">
      <c r="G77" s="16" t="s">
        <v>171</v>
      </c>
      <c r="H77" s="22" t="s">
        <v>280</v>
      </c>
      <c r="I77" s="18">
        <v>37.4</v>
      </c>
    </row>
    <row r="78" spans="7:9" ht="41.25" customHeight="1">
      <c r="G78" s="21" t="s">
        <v>107</v>
      </c>
      <c r="H78" s="25" t="s">
        <v>319</v>
      </c>
      <c r="I78" s="17">
        <f>I79+I86</f>
        <v>35644.7</v>
      </c>
    </row>
    <row r="79" spans="7:9" ht="74.25" customHeight="1">
      <c r="G79" s="21" t="s">
        <v>172</v>
      </c>
      <c r="H79" s="25" t="s">
        <v>73</v>
      </c>
      <c r="I79" s="17">
        <f>I80+I82+I84</f>
        <v>35155.5</v>
      </c>
    </row>
    <row r="80" spans="7:9" ht="49.5">
      <c r="G80" s="21" t="s">
        <v>173</v>
      </c>
      <c r="H80" s="25" t="s">
        <v>74</v>
      </c>
      <c r="I80" s="17">
        <f>I81</f>
        <v>29198.1</v>
      </c>
    </row>
    <row r="81" spans="7:9" ht="63.75" customHeight="1">
      <c r="G81" s="16" t="s">
        <v>174</v>
      </c>
      <c r="H81" s="22" t="s">
        <v>28</v>
      </c>
      <c r="I81" s="18">
        <v>29198.1</v>
      </c>
    </row>
    <row r="82" spans="7:9" ht="78.75" customHeight="1">
      <c r="G82" s="21" t="s">
        <v>175</v>
      </c>
      <c r="H82" s="28" t="s">
        <v>288</v>
      </c>
      <c r="I82" s="17">
        <f>I83</f>
        <v>3361.2</v>
      </c>
    </row>
    <row r="83" spans="7:9" ht="66.75" customHeight="1">
      <c r="G83" s="16" t="s">
        <v>176</v>
      </c>
      <c r="H83" s="22" t="s">
        <v>29</v>
      </c>
      <c r="I83" s="18">
        <v>3361.2</v>
      </c>
    </row>
    <row r="84" spans="7:9" ht="45.75" customHeight="1">
      <c r="G84" s="21" t="s">
        <v>177</v>
      </c>
      <c r="H84" s="25" t="s">
        <v>75</v>
      </c>
      <c r="I84" s="17">
        <f>I85</f>
        <v>2596.2</v>
      </c>
    </row>
    <row r="85" spans="7:9" ht="39.75" customHeight="1">
      <c r="G85" s="16" t="s">
        <v>178</v>
      </c>
      <c r="H85" s="22" t="s">
        <v>30</v>
      </c>
      <c r="I85" s="18">
        <v>2596.2</v>
      </c>
    </row>
    <row r="86" spans="7:9" ht="84.75" customHeight="1">
      <c r="G86" s="21" t="s">
        <v>179</v>
      </c>
      <c r="H86" s="25" t="s">
        <v>76</v>
      </c>
      <c r="I86" s="17">
        <f>I87</f>
        <v>489.2</v>
      </c>
    </row>
    <row r="87" spans="7:9" ht="70.5" customHeight="1">
      <c r="G87" s="21" t="s">
        <v>180</v>
      </c>
      <c r="H87" s="25" t="s">
        <v>77</v>
      </c>
      <c r="I87" s="17">
        <f>I88</f>
        <v>489.2</v>
      </c>
    </row>
    <row r="88" spans="7:9" ht="71.25" customHeight="1">
      <c r="G88" s="16" t="s">
        <v>181</v>
      </c>
      <c r="H88" s="22" t="s">
        <v>31</v>
      </c>
      <c r="I88" s="18">
        <v>489.2</v>
      </c>
    </row>
    <row r="89" spans="7:9" ht="18.75">
      <c r="G89" s="21" t="s">
        <v>182</v>
      </c>
      <c r="H89" s="25" t="s">
        <v>318</v>
      </c>
      <c r="I89" s="17">
        <f>I90+I92+I94</f>
        <v>478</v>
      </c>
    </row>
    <row r="90" spans="7:9" ht="18.75">
      <c r="G90" s="21" t="s">
        <v>183</v>
      </c>
      <c r="H90" s="25" t="s">
        <v>14</v>
      </c>
      <c r="I90" s="17">
        <f>I91</f>
        <v>293</v>
      </c>
    </row>
    <row r="91" spans="7:9" ht="18.75">
      <c r="G91" s="16" t="s">
        <v>184</v>
      </c>
      <c r="H91" s="22" t="s">
        <v>14</v>
      </c>
      <c r="I91" s="18">
        <v>293</v>
      </c>
    </row>
    <row r="92" spans="7:9" ht="18.75">
      <c r="G92" s="21" t="s">
        <v>185</v>
      </c>
      <c r="H92" s="25" t="s">
        <v>15</v>
      </c>
      <c r="I92" s="17">
        <f>I93</f>
        <v>24.7</v>
      </c>
    </row>
    <row r="93" spans="7:9" ht="18.75">
      <c r="G93" s="16" t="s">
        <v>186</v>
      </c>
      <c r="H93" s="22" t="s">
        <v>286</v>
      </c>
      <c r="I93" s="18">
        <v>24.7</v>
      </c>
    </row>
    <row r="94" spans="7:9" ht="18.75">
      <c r="G94" s="21" t="s">
        <v>187</v>
      </c>
      <c r="H94" s="25" t="s">
        <v>78</v>
      </c>
      <c r="I94" s="17">
        <f>I95</f>
        <v>160.3</v>
      </c>
    </row>
    <row r="95" spans="7:9" ht="18.75">
      <c r="G95" s="16" t="s">
        <v>188</v>
      </c>
      <c r="H95" s="22" t="s">
        <v>78</v>
      </c>
      <c r="I95" s="18">
        <v>160.3</v>
      </c>
    </row>
    <row r="96" spans="7:9" ht="18.75">
      <c r="G96" s="21" t="s">
        <v>189</v>
      </c>
      <c r="H96" s="25" t="s">
        <v>317</v>
      </c>
      <c r="I96" s="17">
        <f>I97</f>
        <v>3441.3999999999996</v>
      </c>
    </row>
    <row r="97" spans="7:9" ht="18.75">
      <c r="G97" s="21" t="s">
        <v>190</v>
      </c>
      <c r="H97" s="25" t="s">
        <v>22</v>
      </c>
      <c r="I97" s="17">
        <f>I98+I99+I100+I101+I102</f>
        <v>3441.3999999999996</v>
      </c>
    </row>
    <row r="98" spans="7:9" ht="33">
      <c r="G98" s="16" t="s">
        <v>191</v>
      </c>
      <c r="H98" s="22" t="s">
        <v>79</v>
      </c>
      <c r="I98" s="18">
        <v>727.3</v>
      </c>
    </row>
    <row r="99" spans="7:9" ht="33">
      <c r="G99" s="16" t="s">
        <v>192</v>
      </c>
      <c r="H99" s="22" t="s">
        <v>80</v>
      </c>
      <c r="I99" s="18">
        <v>167.3</v>
      </c>
    </row>
    <row r="100" spans="7:9" ht="49.5">
      <c r="G100" s="16" t="s">
        <v>193</v>
      </c>
      <c r="H100" s="22" t="s">
        <v>81</v>
      </c>
      <c r="I100" s="18">
        <v>2334.6</v>
      </c>
    </row>
    <row r="101" spans="7:9" ht="33">
      <c r="G101" s="16" t="s">
        <v>344</v>
      </c>
      <c r="H101" s="22" t="s">
        <v>345</v>
      </c>
      <c r="I101" s="18">
        <v>52.7</v>
      </c>
    </row>
    <row r="102" spans="7:9" ht="18.75">
      <c r="G102" s="16" t="s">
        <v>194</v>
      </c>
      <c r="H102" s="22" t="s">
        <v>82</v>
      </c>
      <c r="I102" s="18">
        <v>159.5</v>
      </c>
    </row>
    <row r="103" spans="7:9" ht="35.25" customHeight="1">
      <c r="G103" s="21" t="s">
        <v>195</v>
      </c>
      <c r="H103" s="25" t="s">
        <v>316</v>
      </c>
      <c r="I103" s="17">
        <f>I104+I105+I106</f>
        <v>14674.800000000001</v>
      </c>
    </row>
    <row r="104" spans="7:9" ht="81" customHeight="1">
      <c r="G104" s="16" t="s">
        <v>196</v>
      </c>
      <c r="H104" s="27" t="s">
        <v>32</v>
      </c>
      <c r="I104" s="18">
        <v>5663.1</v>
      </c>
    </row>
    <row r="105" spans="7:9" ht="45" customHeight="1">
      <c r="G105" s="16" t="s">
        <v>197</v>
      </c>
      <c r="H105" s="27" t="s">
        <v>33</v>
      </c>
      <c r="I105" s="18">
        <v>8669.1</v>
      </c>
    </row>
    <row r="106" spans="7:9" ht="42" customHeight="1">
      <c r="G106" s="16" t="s">
        <v>198</v>
      </c>
      <c r="H106" s="27" t="s">
        <v>34</v>
      </c>
      <c r="I106" s="18">
        <v>342.6</v>
      </c>
    </row>
    <row r="107" spans="7:9" ht="18.75">
      <c r="G107" s="21" t="s">
        <v>199</v>
      </c>
      <c r="H107" s="25" t="s">
        <v>315</v>
      </c>
      <c r="I107" s="17">
        <f>I109+I114+I117+I121+I124+I129+I132+I135+I141+I145+I148+I149</f>
        <v>526.6999999999999</v>
      </c>
    </row>
    <row r="108" spans="7:9" ht="33">
      <c r="G108" s="21" t="s">
        <v>200</v>
      </c>
      <c r="H108" s="25" t="s">
        <v>111</v>
      </c>
      <c r="I108" s="26">
        <f>I109+I114+I117+I121+I124+I129+I132+I135+I141</f>
        <v>220.39999999999998</v>
      </c>
    </row>
    <row r="109" spans="7:9" ht="66">
      <c r="G109" s="21" t="s">
        <v>201</v>
      </c>
      <c r="H109" s="25" t="s">
        <v>112</v>
      </c>
      <c r="I109" s="20">
        <f>I110+I111+I112+I113</f>
        <v>30</v>
      </c>
    </row>
    <row r="110" spans="7:9" ht="98.25" customHeight="1">
      <c r="G110" s="16" t="s">
        <v>202</v>
      </c>
      <c r="H110" s="22" t="s">
        <v>289</v>
      </c>
      <c r="I110" s="18">
        <v>14</v>
      </c>
    </row>
    <row r="111" spans="7:9" ht="94.5" customHeight="1">
      <c r="G111" s="16" t="s">
        <v>203</v>
      </c>
      <c r="H111" s="22" t="s">
        <v>290</v>
      </c>
      <c r="I111" s="18">
        <v>2.5</v>
      </c>
    </row>
    <row r="112" spans="7:9" ht="75.75" customHeight="1">
      <c r="G112" s="16" t="s">
        <v>204</v>
      </c>
      <c r="H112" s="22" t="s">
        <v>83</v>
      </c>
      <c r="I112" s="18">
        <v>7</v>
      </c>
    </row>
    <row r="113" spans="7:9" ht="80.25" customHeight="1">
      <c r="G113" s="16" t="s">
        <v>205</v>
      </c>
      <c r="H113" s="22" t="s">
        <v>291</v>
      </c>
      <c r="I113" s="18">
        <v>6.5</v>
      </c>
    </row>
    <row r="114" spans="7:9" ht="87" customHeight="1">
      <c r="G114" s="21" t="s">
        <v>206</v>
      </c>
      <c r="H114" s="25" t="s">
        <v>292</v>
      </c>
      <c r="I114" s="17">
        <f>I115+I116</f>
        <v>12</v>
      </c>
    </row>
    <row r="115" spans="7:9" ht="122.25" customHeight="1">
      <c r="G115" s="16" t="s">
        <v>346</v>
      </c>
      <c r="H115" s="22" t="s">
        <v>347</v>
      </c>
      <c r="I115" s="18">
        <v>2</v>
      </c>
    </row>
    <row r="116" spans="7:9" ht="111.75" customHeight="1">
      <c r="G116" s="16" t="s">
        <v>207</v>
      </c>
      <c r="H116" s="22" t="s">
        <v>295</v>
      </c>
      <c r="I116" s="18">
        <v>10</v>
      </c>
    </row>
    <row r="117" spans="7:9" ht="81" customHeight="1">
      <c r="G117" s="21" t="s">
        <v>209</v>
      </c>
      <c r="H117" s="25" t="s">
        <v>208</v>
      </c>
      <c r="I117" s="17">
        <f>I118+I119+I120</f>
        <v>17.1</v>
      </c>
    </row>
    <row r="118" spans="7:9" ht="72" customHeight="1">
      <c r="G118" s="16" t="s">
        <v>210</v>
      </c>
      <c r="H118" s="22" t="s">
        <v>296</v>
      </c>
      <c r="I118" s="18">
        <v>1.5</v>
      </c>
    </row>
    <row r="119" spans="7:9" ht="144.75" customHeight="1">
      <c r="G119" s="16" t="s">
        <v>211</v>
      </c>
      <c r="H119" s="22" t="s">
        <v>84</v>
      </c>
      <c r="I119" s="18">
        <v>9.2</v>
      </c>
    </row>
    <row r="120" spans="7:9" ht="75.75" customHeight="1">
      <c r="G120" s="16" t="s">
        <v>212</v>
      </c>
      <c r="H120" s="22" t="s">
        <v>297</v>
      </c>
      <c r="I120" s="18">
        <v>6.4</v>
      </c>
    </row>
    <row r="121" spans="7:9" ht="69.75" customHeight="1">
      <c r="G121" s="21" t="s">
        <v>213</v>
      </c>
      <c r="H121" s="25" t="s">
        <v>298</v>
      </c>
      <c r="I121" s="17">
        <f>I122+I123</f>
        <v>62</v>
      </c>
    </row>
    <row r="122" spans="7:9" ht="88.5" customHeight="1">
      <c r="G122" s="16" t="s">
        <v>214</v>
      </c>
      <c r="H122" s="22" t="s">
        <v>299</v>
      </c>
      <c r="I122" s="18">
        <v>59</v>
      </c>
    </row>
    <row r="123" spans="7:9" ht="102.75" customHeight="1">
      <c r="G123" s="16" t="s">
        <v>348</v>
      </c>
      <c r="H123" s="22" t="s">
        <v>349</v>
      </c>
      <c r="I123" s="18">
        <v>3</v>
      </c>
    </row>
    <row r="124" spans="7:9" ht="75.75" customHeight="1">
      <c r="G124" s="21" t="s">
        <v>215</v>
      </c>
      <c r="H124" s="25" t="s">
        <v>300</v>
      </c>
      <c r="I124" s="17">
        <f>I125+I126+I127+I128</f>
        <v>6.5</v>
      </c>
    </row>
    <row r="125" spans="7:9" ht="108.75" customHeight="1">
      <c r="G125" s="16" t="s">
        <v>216</v>
      </c>
      <c r="H125" s="22" t="s">
        <v>85</v>
      </c>
      <c r="I125" s="18">
        <v>0.7</v>
      </c>
    </row>
    <row r="126" spans="7:9" ht="98.25" customHeight="1">
      <c r="G126" s="16" t="s">
        <v>217</v>
      </c>
      <c r="H126" s="22" t="s">
        <v>86</v>
      </c>
      <c r="I126" s="18">
        <v>1.8</v>
      </c>
    </row>
    <row r="127" spans="7:9" ht="96.75" customHeight="1">
      <c r="G127" s="16" t="s">
        <v>218</v>
      </c>
      <c r="H127" s="22" t="s">
        <v>87</v>
      </c>
      <c r="I127" s="18">
        <v>3</v>
      </c>
    </row>
    <row r="128" spans="7:9" ht="60.75" customHeight="1">
      <c r="G128" s="16" t="s">
        <v>219</v>
      </c>
      <c r="H128" s="22" t="s">
        <v>293</v>
      </c>
      <c r="I128" s="18">
        <v>1</v>
      </c>
    </row>
    <row r="129" spans="7:9" ht="93.75" customHeight="1">
      <c r="G129" s="21" t="s">
        <v>220</v>
      </c>
      <c r="H129" s="25" t="s">
        <v>301</v>
      </c>
      <c r="I129" s="17">
        <f>I130+I131</f>
        <v>2.7</v>
      </c>
    </row>
    <row r="130" spans="7:9" ht="111" customHeight="1">
      <c r="G130" s="16" t="s">
        <v>351</v>
      </c>
      <c r="H130" s="22" t="s">
        <v>350</v>
      </c>
      <c r="I130" s="18">
        <v>0.2</v>
      </c>
    </row>
    <row r="131" spans="7:9" ht="111.75" customHeight="1">
      <c r="G131" s="16" t="s">
        <v>221</v>
      </c>
      <c r="H131" s="22" t="s">
        <v>352</v>
      </c>
      <c r="I131" s="18">
        <v>2.5</v>
      </c>
    </row>
    <row r="132" spans="7:9" ht="77.25" customHeight="1">
      <c r="G132" s="21" t="s">
        <v>222</v>
      </c>
      <c r="H132" s="25" t="s">
        <v>302</v>
      </c>
      <c r="I132" s="19">
        <f>I133+I134</f>
        <v>2.5</v>
      </c>
    </row>
    <row r="133" spans="7:9" ht="123.75" customHeight="1">
      <c r="G133" s="16" t="s">
        <v>223</v>
      </c>
      <c r="H133" s="22" t="s">
        <v>303</v>
      </c>
      <c r="I133" s="18">
        <v>1</v>
      </c>
    </row>
    <row r="134" spans="7:9" ht="64.5" customHeight="1">
      <c r="G134" s="16" t="s">
        <v>224</v>
      </c>
      <c r="H134" s="22" t="s">
        <v>294</v>
      </c>
      <c r="I134" s="18">
        <v>1.5</v>
      </c>
    </row>
    <row r="135" spans="7:9" ht="78" customHeight="1">
      <c r="G135" s="21" t="s">
        <v>225</v>
      </c>
      <c r="H135" s="28" t="s">
        <v>304</v>
      </c>
      <c r="I135" s="17">
        <f>I136+I137+I138+I139+I140</f>
        <v>9.200000000000001</v>
      </c>
    </row>
    <row r="136" spans="7:9" ht="138" customHeight="1">
      <c r="G136" s="16" t="s">
        <v>226</v>
      </c>
      <c r="H136" s="27" t="s">
        <v>305</v>
      </c>
      <c r="I136" s="18">
        <v>0.8</v>
      </c>
    </row>
    <row r="137" spans="7:9" ht="86.25" customHeight="1">
      <c r="G137" s="16" t="s">
        <v>353</v>
      </c>
      <c r="H137" s="27" t="s">
        <v>355</v>
      </c>
      <c r="I137" s="18">
        <v>1.6</v>
      </c>
    </row>
    <row r="138" spans="7:9" ht="71.25" customHeight="1">
      <c r="G138" s="16" t="s">
        <v>227</v>
      </c>
      <c r="H138" s="27" t="s">
        <v>306</v>
      </c>
      <c r="I138" s="18">
        <v>1.9</v>
      </c>
    </row>
    <row r="139" spans="7:9" ht="114.75" customHeight="1">
      <c r="G139" s="16" t="s">
        <v>354</v>
      </c>
      <c r="H139" s="22" t="s">
        <v>88</v>
      </c>
      <c r="I139" s="18">
        <v>1</v>
      </c>
    </row>
    <row r="140" spans="7:9" ht="75.75" customHeight="1">
      <c r="G140" s="16" t="s">
        <v>228</v>
      </c>
      <c r="H140" s="22" t="s">
        <v>89</v>
      </c>
      <c r="I140" s="18">
        <v>3.9</v>
      </c>
    </row>
    <row r="141" spans="7:9" ht="81" customHeight="1">
      <c r="G141" s="21" t="s">
        <v>229</v>
      </c>
      <c r="H141" s="25" t="s">
        <v>307</v>
      </c>
      <c r="I141" s="17">
        <f>I142+I143+I144</f>
        <v>78.4</v>
      </c>
    </row>
    <row r="142" spans="7:9" ht="193.5" customHeight="1">
      <c r="G142" s="16" t="s">
        <v>230</v>
      </c>
      <c r="H142" s="22" t="s">
        <v>90</v>
      </c>
      <c r="I142" s="18">
        <v>2.5</v>
      </c>
    </row>
    <row r="143" spans="7:9" ht="90" customHeight="1">
      <c r="G143" s="16" t="s">
        <v>231</v>
      </c>
      <c r="H143" s="36" t="s">
        <v>356</v>
      </c>
      <c r="I143" s="18">
        <v>50.7</v>
      </c>
    </row>
    <row r="144" spans="7:9" ht="80.25" customHeight="1">
      <c r="G144" s="16" t="s">
        <v>232</v>
      </c>
      <c r="H144" s="36" t="s">
        <v>357</v>
      </c>
      <c r="I144" s="18">
        <v>25.2</v>
      </c>
    </row>
    <row r="145" spans="7:9" ht="56.25" customHeight="1">
      <c r="G145" s="21" t="s">
        <v>233</v>
      </c>
      <c r="H145" s="25" t="s">
        <v>91</v>
      </c>
      <c r="I145" s="17">
        <f>I146</f>
        <v>98.6</v>
      </c>
    </row>
    <row r="146" spans="7:9" ht="66" customHeight="1">
      <c r="G146" s="16" t="s">
        <v>234</v>
      </c>
      <c r="H146" s="22" t="s">
        <v>18</v>
      </c>
      <c r="I146" s="18">
        <v>98.6</v>
      </c>
    </row>
    <row r="147" spans="7:9" ht="98.25" customHeight="1">
      <c r="G147" s="21" t="s">
        <v>235</v>
      </c>
      <c r="H147" s="25" t="s">
        <v>308</v>
      </c>
      <c r="I147" s="17">
        <f>I148</f>
        <v>202.3</v>
      </c>
    </row>
    <row r="148" spans="7:9" ht="67.5" customHeight="1">
      <c r="G148" s="16" t="s">
        <v>236</v>
      </c>
      <c r="H148" s="22" t="s">
        <v>35</v>
      </c>
      <c r="I148" s="18">
        <v>202.3</v>
      </c>
    </row>
    <row r="149" spans="7:9" ht="33.75" customHeight="1">
      <c r="G149" s="21" t="s">
        <v>108</v>
      </c>
      <c r="H149" s="25" t="s">
        <v>92</v>
      </c>
      <c r="I149" s="26">
        <f>I150+I151</f>
        <v>5.4</v>
      </c>
    </row>
    <row r="150" spans="7:9" ht="132.75" customHeight="1">
      <c r="G150" s="16" t="s">
        <v>359</v>
      </c>
      <c r="H150" s="22" t="s">
        <v>358</v>
      </c>
      <c r="I150" s="26">
        <v>5</v>
      </c>
    </row>
    <row r="151" spans="7:9" ht="60.75" customHeight="1">
      <c r="G151" s="16" t="s">
        <v>109</v>
      </c>
      <c r="H151" s="22" t="s">
        <v>93</v>
      </c>
      <c r="I151" s="18">
        <v>0.4</v>
      </c>
    </row>
    <row r="152" spans="7:9" ht="18.75">
      <c r="G152" s="21" t="s">
        <v>237</v>
      </c>
      <c r="H152" s="25" t="s">
        <v>94</v>
      </c>
      <c r="I152" s="17">
        <f>I153+I155+I157</f>
        <v>2334.7</v>
      </c>
    </row>
    <row r="153" spans="7:9" ht="18.75">
      <c r="G153" s="21" t="s">
        <v>238</v>
      </c>
      <c r="H153" s="25" t="s">
        <v>309</v>
      </c>
      <c r="I153" s="17">
        <f>I154</f>
        <v>-2</v>
      </c>
    </row>
    <row r="154" spans="7:11" ht="18.75">
      <c r="G154" s="16" t="s">
        <v>239</v>
      </c>
      <c r="H154" s="22" t="s">
        <v>20</v>
      </c>
      <c r="I154" s="18">
        <v>-2</v>
      </c>
      <c r="K154" s="13"/>
    </row>
    <row r="155" spans="7:9" ht="22.5" customHeight="1">
      <c r="G155" s="21" t="s">
        <v>240</v>
      </c>
      <c r="H155" s="25" t="s">
        <v>310</v>
      </c>
      <c r="I155" s="17">
        <f>I156</f>
        <v>349.7</v>
      </c>
    </row>
    <row r="156" spans="7:9" ht="18.75">
      <c r="G156" s="16" t="s">
        <v>241</v>
      </c>
      <c r="H156" s="22" t="s">
        <v>21</v>
      </c>
      <c r="I156" s="18">
        <v>349.7</v>
      </c>
    </row>
    <row r="157" spans="7:9" ht="18.75">
      <c r="G157" s="21" t="s">
        <v>242</v>
      </c>
      <c r="H157" s="25" t="s">
        <v>38</v>
      </c>
      <c r="I157" s="17">
        <f>I158+I159+I160+I161+I162+I163+I164+I165+I166+I167+I168</f>
        <v>1987</v>
      </c>
    </row>
    <row r="158" spans="7:9" ht="81.75" customHeight="1">
      <c r="G158" s="16" t="s">
        <v>362</v>
      </c>
      <c r="H158" s="22" t="s">
        <v>367</v>
      </c>
      <c r="I158" s="18">
        <v>316.8</v>
      </c>
    </row>
    <row r="159" spans="7:9" ht="67.5" customHeight="1">
      <c r="G159" s="16" t="s">
        <v>363</v>
      </c>
      <c r="H159" s="22" t="s">
        <v>368</v>
      </c>
      <c r="I159" s="18">
        <v>143</v>
      </c>
    </row>
    <row r="160" spans="7:9" ht="75.75" customHeight="1">
      <c r="G160" s="16" t="s">
        <v>364</v>
      </c>
      <c r="H160" s="22" t="s">
        <v>369</v>
      </c>
      <c r="I160" s="18">
        <v>240</v>
      </c>
    </row>
    <row r="161" spans="7:9" ht="81" customHeight="1">
      <c r="G161" s="16" t="s">
        <v>365</v>
      </c>
      <c r="H161" s="22" t="s">
        <v>370</v>
      </c>
      <c r="I161" s="18">
        <v>80</v>
      </c>
    </row>
    <row r="162" spans="7:9" ht="72.75" customHeight="1">
      <c r="G162" s="16" t="s">
        <v>366</v>
      </c>
      <c r="H162" s="22" t="s">
        <v>371</v>
      </c>
      <c r="I162" s="18">
        <v>136.2</v>
      </c>
    </row>
    <row r="163" spans="7:9" ht="75" customHeight="1">
      <c r="G163" s="16" t="s">
        <v>376</v>
      </c>
      <c r="H163" s="22" t="s">
        <v>372</v>
      </c>
      <c r="I163" s="18">
        <v>240</v>
      </c>
    </row>
    <row r="164" spans="7:9" ht="75.75" customHeight="1">
      <c r="G164" s="16" t="s">
        <v>377</v>
      </c>
      <c r="H164" s="22" t="s">
        <v>373</v>
      </c>
      <c r="I164" s="18">
        <v>110</v>
      </c>
    </row>
    <row r="165" spans="7:9" ht="77.25" customHeight="1">
      <c r="G165" s="16" t="s">
        <v>378</v>
      </c>
      <c r="H165" s="22" t="s">
        <v>374</v>
      </c>
      <c r="I165" s="18">
        <v>90</v>
      </c>
    </row>
    <row r="166" spans="7:9" ht="77.25" customHeight="1">
      <c r="G166" s="16" t="s">
        <v>379</v>
      </c>
      <c r="H166" s="22" t="s">
        <v>360</v>
      </c>
      <c r="I166" s="18">
        <v>300</v>
      </c>
    </row>
    <row r="167" spans="7:9" ht="77.25" customHeight="1">
      <c r="G167" s="16" t="s">
        <v>380</v>
      </c>
      <c r="H167" s="22" t="s">
        <v>361</v>
      </c>
      <c r="I167" s="18">
        <v>230</v>
      </c>
    </row>
    <row r="168" spans="7:9" ht="77.25" customHeight="1">
      <c r="G168" s="16" t="s">
        <v>381</v>
      </c>
      <c r="H168" s="22" t="s">
        <v>375</v>
      </c>
      <c r="I168" s="18">
        <v>101</v>
      </c>
    </row>
    <row r="169" spans="7:9" ht="27" customHeight="1">
      <c r="G169" s="21" t="s">
        <v>243</v>
      </c>
      <c r="H169" s="25" t="s">
        <v>95</v>
      </c>
      <c r="I169" s="17">
        <f>I170+I196+I198+I201</f>
        <v>1524658.6000000003</v>
      </c>
    </row>
    <row r="170" spans="7:9" ht="33">
      <c r="G170" s="21" t="s">
        <v>244</v>
      </c>
      <c r="H170" s="25" t="s">
        <v>311</v>
      </c>
      <c r="I170" s="17">
        <f>I171+I175+I187+I194</f>
        <v>1519639.9000000001</v>
      </c>
    </row>
    <row r="171" spans="7:9" ht="34.5" customHeight="1">
      <c r="G171" s="21" t="s">
        <v>245</v>
      </c>
      <c r="H171" s="25" t="s">
        <v>312</v>
      </c>
      <c r="I171" s="17">
        <f>I172+I173+I174</f>
        <v>525636.3</v>
      </c>
    </row>
    <row r="172" spans="7:9" ht="41.25" customHeight="1">
      <c r="G172" s="16" t="s">
        <v>246</v>
      </c>
      <c r="H172" s="22" t="s">
        <v>23</v>
      </c>
      <c r="I172" s="18">
        <v>407066</v>
      </c>
    </row>
    <row r="173" spans="7:9" ht="41.25" customHeight="1">
      <c r="G173" s="16" t="s">
        <v>382</v>
      </c>
      <c r="H173" s="22" t="s">
        <v>384</v>
      </c>
      <c r="I173" s="18">
        <v>117490</v>
      </c>
    </row>
    <row r="174" spans="7:9" ht="36.75" customHeight="1">
      <c r="G174" s="16" t="s">
        <v>383</v>
      </c>
      <c r="H174" s="22" t="s">
        <v>385</v>
      </c>
      <c r="I174" s="18">
        <v>1080.3</v>
      </c>
    </row>
    <row r="175" spans="7:9" ht="38.25" customHeight="1">
      <c r="G175" s="21" t="s">
        <v>247</v>
      </c>
      <c r="H175" s="25" t="s">
        <v>313</v>
      </c>
      <c r="I175" s="17">
        <f>I176+I177+I178+I179+I180+I181+I182+I183+I184+I185+I186</f>
        <v>258977.8</v>
      </c>
    </row>
    <row r="176" spans="7:9" ht="64.5" customHeight="1">
      <c r="G176" s="16" t="s">
        <v>248</v>
      </c>
      <c r="H176" s="22" t="s">
        <v>40</v>
      </c>
      <c r="I176" s="18">
        <v>91041.2</v>
      </c>
    </row>
    <row r="177" spans="7:9" ht="45.75" customHeight="1">
      <c r="G177" s="16" t="s">
        <v>249</v>
      </c>
      <c r="H177" s="22" t="s">
        <v>96</v>
      </c>
      <c r="I177" s="18">
        <v>1851.3</v>
      </c>
    </row>
    <row r="178" spans="7:9" ht="72.75" customHeight="1">
      <c r="G178" s="16" t="s">
        <v>388</v>
      </c>
      <c r="H178" s="22" t="s">
        <v>390</v>
      </c>
      <c r="I178" s="18">
        <v>326</v>
      </c>
    </row>
    <row r="179" spans="7:9" ht="63.75" customHeight="1">
      <c r="G179" s="16" t="s">
        <v>389</v>
      </c>
      <c r="H179" s="22" t="s">
        <v>391</v>
      </c>
      <c r="I179" s="18">
        <v>443.9</v>
      </c>
    </row>
    <row r="180" spans="7:9" ht="64.5" customHeight="1">
      <c r="G180" s="16" t="s">
        <v>393</v>
      </c>
      <c r="H180" s="22" t="s">
        <v>392</v>
      </c>
      <c r="I180" s="18">
        <v>321</v>
      </c>
    </row>
    <row r="181" spans="7:9" ht="54.75" customHeight="1">
      <c r="G181" s="16" t="s">
        <v>250</v>
      </c>
      <c r="H181" s="22" t="s">
        <v>97</v>
      </c>
      <c r="I181" s="18">
        <v>12658.6</v>
      </c>
    </row>
    <row r="182" spans="7:9" ht="44.25" customHeight="1">
      <c r="G182" s="16" t="s">
        <v>386</v>
      </c>
      <c r="H182" s="22" t="s">
        <v>394</v>
      </c>
      <c r="I182" s="18">
        <v>2300</v>
      </c>
    </row>
    <row r="183" spans="7:9" ht="44.25" customHeight="1">
      <c r="G183" s="16" t="s">
        <v>251</v>
      </c>
      <c r="H183" s="22" t="s">
        <v>24</v>
      </c>
      <c r="I183" s="18">
        <v>1503.3</v>
      </c>
    </row>
    <row r="184" spans="7:9" ht="41.25" customHeight="1">
      <c r="G184" s="16" t="s">
        <v>387</v>
      </c>
      <c r="H184" s="22" t="s">
        <v>395</v>
      </c>
      <c r="I184" s="18">
        <v>7715.6</v>
      </c>
    </row>
    <row r="185" spans="7:9" ht="41.25" customHeight="1">
      <c r="G185" s="16" t="s">
        <v>252</v>
      </c>
      <c r="H185" s="22" t="s">
        <v>25</v>
      </c>
      <c r="I185" s="18">
        <v>6237.6</v>
      </c>
    </row>
    <row r="186" spans="7:9" ht="25.5" customHeight="1">
      <c r="G186" s="16" t="s">
        <v>253</v>
      </c>
      <c r="H186" s="22" t="s">
        <v>39</v>
      </c>
      <c r="I186" s="18">
        <v>134579.3</v>
      </c>
    </row>
    <row r="187" spans="7:9" ht="36.75" customHeight="1">
      <c r="G187" s="21" t="s">
        <v>254</v>
      </c>
      <c r="H187" s="25" t="s">
        <v>98</v>
      </c>
      <c r="I187" s="17">
        <f>I188+I189+I190+I191+I192+I193</f>
        <v>718763.2</v>
      </c>
    </row>
    <row r="188" spans="7:9" ht="42.75" customHeight="1">
      <c r="G188" s="16" t="s">
        <v>255</v>
      </c>
      <c r="H188" s="22" t="s">
        <v>26</v>
      </c>
      <c r="I188" s="18">
        <v>679492.3</v>
      </c>
    </row>
    <row r="189" spans="7:9" ht="44.25" customHeight="1">
      <c r="G189" s="16" t="s">
        <v>256</v>
      </c>
      <c r="H189" s="22" t="s">
        <v>41</v>
      </c>
      <c r="I189" s="18">
        <v>26549.9</v>
      </c>
    </row>
    <row r="190" spans="7:9" ht="67.5" customHeight="1">
      <c r="G190" s="16" t="s">
        <v>257</v>
      </c>
      <c r="H190" s="22" t="s">
        <v>42</v>
      </c>
      <c r="I190" s="18">
        <v>551.7</v>
      </c>
    </row>
    <row r="191" spans="7:9" ht="61.5" customHeight="1">
      <c r="G191" s="16" t="s">
        <v>258</v>
      </c>
      <c r="H191" s="22" t="s">
        <v>36</v>
      </c>
      <c r="I191" s="18">
        <v>10704.1</v>
      </c>
    </row>
    <row r="192" spans="7:9" ht="50.25" customHeight="1">
      <c r="G192" s="16" t="s">
        <v>259</v>
      </c>
      <c r="H192" s="22" t="s">
        <v>99</v>
      </c>
      <c r="I192" s="18">
        <v>1464.7</v>
      </c>
    </row>
    <row r="193" spans="7:9" ht="65.25" customHeight="1">
      <c r="G193" s="16" t="s">
        <v>260</v>
      </c>
      <c r="H193" s="22" t="s">
        <v>100</v>
      </c>
      <c r="I193" s="18">
        <v>0.5</v>
      </c>
    </row>
    <row r="194" spans="7:9" ht="18.75">
      <c r="G194" s="21" t="s">
        <v>261</v>
      </c>
      <c r="H194" s="25" t="s">
        <v>314</v>
      </c>
      <c r="I194" s="17">
        <f>I195</f>
        <v>16262.6</v>
      </c>
    </row>
    <row r="195" spans="7:9" ht="56.25" customHeight="1">
      <c r="G195" s="16" t="s">
        <v>262</v>
      </c>
      <c r="H195" s="22" t="s">
        <v>101</v>
      </c>
      <c r="I195" s="18">
        <v>16262.6</v>
      </c>
    </row>
    <row r="196" spans="7:9" ht="25.5" customHeight="1">
      <c r="G196" s="16" t="s">
        <v>263</v>
      </c>
      <c r="H196" s="22" t="s">
        <v>102</v>
      </c>
      <c r="I196" s="17">
        <f>I197</f>
        <v>139.1</v>
      </c>
    </row>
    <row r="197" spans="7:9" ht="45" customHeight="1">
      <c r="G197" s="16" t="s">
        <v>110</v>
      </c>
      <c r="H197" s="22" t="s">
        <v>103</v>
      </c>
      <c r="I197" s="18">
        <v>139.1</v>
      </c>
    </row>
    <row r="198" spans="7:9" ht="18.75">
      <c r="G198" s="21" t="s">
        <v>264</v>
      </c>
      <c r="H198" s="25" t="s">
        <v>104</v>
      </c>
      <c r="I198" s="17">
        <f>I199+I200</f>
        <v>5559.1</v>
      </c>
    </row>
    <row r="199" spans="7:9" ht="39" customHeight="1">
      <c r="G199" s="16" t="s">
        <v>265</v>
      </c>
      <c r="H199" s="22" t="s">
        <v>27</v>
      </c>
      <c r="I199" s="18">
        <v>4661</v>
      </c>
    </row>
    <row r="200" spans="7:9" ht="34.5" customHeight="1">
      <c r="G200" s="16" t="s">
        <v>266</v>
      </c>
      <c r="H200" s="22" t="s">
        <v>105</v>
      </c>
      <c r="I200" s="18">
        <v>898.1</v>
      </c>
    </row>
    <row r="201" spans="7:9" ht="50.25" customHeight="1">
      <c r="G201" s="21" t="s">
        <v>267</v>
      </c>
      <c r="H201" s="25" t="s">
        <v>37</v>
      </c>
      <c r="I201" s="17">
        <f>I202+I203</f>
        <v>-679.5</v>
      </c>
    </row>
    <row r="202" spans="7:9" ht="90.75" customHeight="1">
      <c r="G202" s="16" t="s">
        <v>396</v>
      </c>
      <c r="H202" s="22" t="s">
        <v>397</v>
      </c>
      <c r="I202" s="17">
        <v>-679.3</v>
      </c>
    </row>
    <row r="203" spans="7:9" ht="33">
      <c r="G203" s="16" t="s">
        <v>268</v>
      </c>
      <c r="H203" s="22" t="s">
        <v>37</v>
      </c>
      <c r="I203" s="17">
        <v>-0.2</v>
      </c>
    </row>
    <row r="204" spans="7:9" ht="18.75">
      <c r="G204" s="23" t="s">
        <v>10</v>
      </c>
      <c r="H204" s="24"/>
      <c r="I204" s="29">
        <f>I10+I169</f>
        <v>1819611.8000000003</v>
      </c>
    </row>
  </sheetData>
  <sheetProtection formatColumns="0"/>
  <mergeCells count="7">
    <mergeCell ref="H1:I1"/>
    <mergeCell ref="H2:I2"/>
    <mergeCell ref="G7:I7"/>
    <mergeCell ref="G6:I6"/>
    <mergeCell ref="H4:I4"/>
    <mergeCell ref="H5:I5"/>
    <mergeCell ref="H3:I3"/>
  </mergeCells>
  <conditionalFormatting sqref="I19 G10:H23 G24:G28 G52 G30:H47 G49:H51 G48 G54:H114 G116:H179 G181:H203">
    <cfRule type="expression" priority="26" dxfId="37" stopIfTrue="1">
      <formula>'Лист1 '!#REF!</formula>
    </cfRule>
  </conditionalFormatting>
  <conditionalFormatting sqref="I16">
    <cfRule type="expression" priority="25" dxfId="37" stopIfTrue="1">
      <formula>'Лист1 '!#REF!</formula>
    </cfRule>
  </conditionalFormatting>
  <conditionalFormatting sqref="I49">
    <cfRule type="expression" priority="24" dxfId="37" stopIfTrue="1">
      <formula>'Лист1 '!#REF!</formula>
    </cfRule>
  </conditionalFormatting>
  <conditionalFormatting sqref="I56">
    <cfRule type="expression" priority="23" dxfId="37" stopIfTrue="1">
      <formula>'Лист1 '!#REF!</formula>
    </cfRule>
  </conditionalFormatting>
  <conditionalFormatting sqref="I62">
    <cfRule type="expression" priority="22" dxfId="37" stopIfTrue="1">
      <formula>'Лист1 '!#REF!</formula>
    </cfRule>
  </conditionalFormatting>
  <conditionalFormatting sqref="I64">
    <cfRule type="expression" priority="21" dxfId="37" stopIfTrue="1">
      <formula>'Лист1 '!#REF!</formula>
    </cfRule>
  </conditionalFormatting>
  <conditionalFormatting sqref="I67">
    <cfRule type="expression" priority="20" dxfId="37" stopIfTrue="1">
      <formula>'Лист1 '!#REF!</formula>
    </cfRule>
  </conditionalFormatting>
  <conditionalFormatting sqref="I70">
    <cfRule type="expression" priority="19" dxfId="37" stopIfTrue="1">
      <formula>'Лист1 '!#REF!</formula>
    </cfRule>
  </conditionalFormatting>
  <conditionalFormatting sqref="I132">
    <cfRule type="expression" priority="18" dxfId="37" stopIfTrue="1">
      <formula>'Лист1 '!#REF!</formula>
    </cfRule>
  </conditionalFormatting>
  <conditionalFormatting sqref="I66">
    <cfRule type="expression" priority="17" dxfId="37" stopIfTrue="1">
      <formula>'Лист1 '!#REF!</formula>
    </cfRule>
  </conditionalFormatting>
  <conditionalFormatting sqref="I149:I150">
    <cfRule type="expression" priority="16" dxfId="37" stopIfTrue="1">
      <formula>'Лист1 '!#REF!</formula>
    </cfRule>
  </conditionalFormatting>
  <conditionalFormatting sqref="I108">
    <cfRule type="expression" priority="14" dxfId="37" stopIfTrue="1">
      <formula>'Лист1 '!#REF!</formula>
    </cfRule>
  </conditionalFormatting>
  <conditionalFormatting sqref="H24">
    <cfRule type="expression" priority="13" dxfId="37" stopIfTrue="1">
      <formula>'Лист1 '!#REF!</formula>
    </cfRule>
  </conditionalFormatting>
  <conditionalFormatting sqref="H25">
    <cfRule type="expression" priority="12" dxfId="37" stopIfTrue="1">
      <formula>'Лист1 '!#REF!</formula>
    </cfRule>
  </conditionalFormatting>
  <conditionalFormatting sqref="H26">
    <cfRule type="expression" priority="11" dxfId="37" stopIfTrue="1">
      <formula>'Лист1 '!#REF!</formula>
    </cfRule>
  </conditionalFormatting>
  <conditionalFormatting sqref="H27">
    <cfRule type="expression" priority="10" dxfId="37" stopIfTrue="1">
      <formula>'Лист1 '!#REF!</formula>
    </cfRule>
  </conditionalFormatting>
  <conditionalFormatting sqref="H28">
    <cfRule type="expression" priority="9" dxfId="37" stopIfTrue="1">
      <formula>'Лист1 '!#REF!</formula>
    </cfRule>
  </conditionalFormatting>
  <conditionalFormatting sqref="G29">
    <cfRule type="expression" priority="8" dxfId="37" stopIfTrue="1">
      <formula>'Лист1 '!#REF!</formula>
    </cfRule>
  </conditionalFormatting>
  <conditionalFormatting sqref="H29">
    <cfRule type="expression" priority="7" dxfId="37" stopIfTrue="1">
      <formula>'Лист1 '!#REF!</formula>
    </cfRule>
  </conditionalFormatting>
  <conditionalFormatting sqref="H52">
    <cfRule type="expression" priority="6" dxfId="37" stopIfTrue="1">
      <formula>'Лист1 '!#REF!</formula>
    </cfRule>
  </conditionalFormatting>
  <conditionalFormatting sqref="G53">
    <cfRule type="expression" priority="5" dxfId="37" stopIfTrue="1">
      <formula>'Лист1 '!#REF!</formula>
    </cfRule>
  </conditionalFormatting>
  <conditionalFormatting sqref="H53">
    <cfRule type="expression" priority="4" dxfId="37" stopIfTrue="1">
      <formula>'Лист1 '!#REF!</formula>
    </cfRule>
  </conditionalFormatting>
  <conditionalFormatting sqref="H48">
    <cfRule type="expression" priority="3" dxfId="37" stopIfTrue="1">
      <formula>'Лист1 '!#REF!</formula>
    </cfRule>
  </conditionalFormatting>
  <conditionalFormatting sqref="G115:H115">
    <cfRule type="expression" priority="2" dxfId="37" stopIfTrue="1">
      <formula>'Лист1 '!#REF!</formula>
    </cfRule>
  </conditionalFormatting>
  <conditionalFormatting sqref="G180:H180">
    <cfRule type="expression" priority="1" dxfId="37" stopIfTrue="1">
      <formula>'Лист1 '!#REF!</formula>
    </cfRule>
  </conditionalFormatting>
  <printOptions/>
  <pageMargins left="0.984251968503937" right="0.5905511811023623" top="0.5905511811023623" bottom="0.3937007874015748" header="0.31496062992125984" footer="0.31496062992125984"/>
  <pageSetup firstPageNumber="3" useFirstPageNumber="1"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Нач отдела доходов</cp:lastModifiedBy>
  <cp:lastPrinted>2022-02-16T02:28:23Z</cp:lastPrinted>
  <dcterms:created xsi:type="dcterms:W3CDTF">2009-03-30T08:07:50Z</dcterms:created>
  <dcterms:modified xsi:type="dcterms:W3CDTF">2024-03-13T09:05:43Z</dcterms:modified>
  <cp:category/>
  <cp:version/>
  <cp:contentType/>
  <cp:contentStatus/>
</cp:coreProperties>
</file>