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70" windowWidth="19320" windowHeight="10590" activeTab="0"/>
  </bookViews>
  <sheets>
    <sheet name="в рамках МП" sheetId="1" r:id="rId1"/>
  </sheets>
  <definedNames>
    <definedName name="_xlnm.Print_Titles" localSheetId="0">'в рамках МП'!$5:$7</definedName>
  </definedNames>
  <calcPr fullCalcOnLoad="1" fullPrecision="0"/>
</workbook>
</file>

<file path=xl/sharedStrings.xml><?xml version="1.0" encoding="utf-8"?>
<sst xmlns="http://schemas.openxmlformats.org/spreadsheetml/2006/main" count="87" uniqueCount="81">
  <si>
    <t xml:space="preserve">тыс. рублей 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</si>
  <si>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</si>
  <si>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</si>
  <si>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</si>
  <si>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</si>
  <si>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</si>
  <si>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</si>
  <si>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</si>
  <si>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</si>
  <si>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</si>
  <si>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</si>
  <si>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</si>
  <si>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</si>
  <si>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</si>
  <si>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</si>
  <si>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</si>
  <si>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</si>
  <si>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</si>
  <si>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</si>
  <si>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</si>
  <si>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</si>
  <si>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</si>
  <si>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99</t>
  </si>
  <si>
    <t>Непрограммное направление деятельности</t>
  </si>
  <si>
    <t>Итого расходов</t>
  </si>
  <si>
    <t>Темп роста (снижения), %</t>
  </si>
  <si>
    <t>Условно утвержденные расходы</t>
  </si>
  <si>
    <t>Код программы</t>
  </si>
  <si>
    <t>Наименование муниципальной программы</t>
  </si>
  <si>
    <t>х</t>
  </si>
  <si>
    <t>Показатели бюджета  Крапивинского муниципального округа</t>
  </si>
  <si>
    <t>ожидаемое исполнение</t>
  </si>
  <si>
    <t>2022 год</t>
  </si>
  <si>
    <t>2023 год</t>
  </si>
  <si>
    <t>22</t>
  </si>
  <si>
    <t>Муниципальная программа Крапивинского муниципального округа «Профилактика экстремизма» на территории Крапивинского муниципального округа</t>
  </si>
  <si>
    <t xml:space="preserve">Муниципальная программа Крапивинского муниципального округа «Организация местного самоуправления в Крапивинском муниципальном округе» </t>
  </si>
  <si>
    <t>Муниципальная программа Крапивинского муниципального округа «Развитие образования Крапивинского муниципального округа»</t>
  </si>
  <si>
    <t>Муниципальная программа Крапивинского муниципального округа «Социальная поддержка населения Крапивинского муниципального округа»</t>
  </si>
  <si>
    <t>Муниципальная программа Крапивинского муниципального округа «Культура Крапивинского муниципального округа»</t>
  </si>
  <si>
    <t>Муниципальная программа Крапивинского муниципального округа «Информационная обеспеченность жителей Крапивинского муниципального округа»</t>
  </si>
  <si>
    <t>23</t>
  </si>
  <si>
    <t>Муниципальная программа Крапивинского муниципального округа «Профилактика терроризма, минимизация и ликвидация последствий его проявлений» на территории Крапивинского муниципального округа</t>
  </si>
  <si>
    <t>24</t>
  </si>
  <si>
    <t>Муниципальная программа Крапивинского муниципального округа «Развитие физической культуры и спорта в Крапивинском муниципальном округе»</t>
  </si>
  <si>
    <t>Муниципальная программа Крапивинского муниципального округа «Имущественный комплекс Крапивинского муниципального округа»</t>
  </si>
  <si>
    <t>Муниципальная программа Крапивинского муниципального округа «Развитие МБУ Автохозяйство Крапивинского муниципального округа»</t>
  </si>
  <si>
    <t>Муниципальная программа Крапивинского муниципального округа «Обеспечение безопасности жизнедеятельности населения и предприятий в Крапивинском муниципальном округе»</t>
  </si>
  <si>
    <t>Муниципальная программа Крапивинского муниципального округа «Развитие сферы малого и среднего предпринимательства в Крапивинском муниципальном округе»</t>
  </si>
  <si>
    <t>Муниципальная программа Крапивинского муниципального округа «Модернизация объектов социальной сферы и жилого фонда Крапивинского муниципального округа»</t>
  </si>
  <si>
    <t>Муниципальная программа Крапивинского муниципального округа «Развитие информационного общества» в Крапивинском муниципальном округе</t>
  </si>
  <si>
    <t xml:space="preserve">Муниципальная программа Крапивинского муниципального округа «Развитие муниципальной службы Крапивинского муниципального округа» </t>
  </si>
  <si>
    <t xml:space="preserve">Муниципальная программа Крапивинского муниципального округа «Поощрение граждан, организаций за заслуги в социально-экономическом развитии Крапивинского муниципального округа» </t>
  </si>
  <si>
    <t xml:space="preserve">Муниципальная программа Крапивинского муниципального округа «Жилище Крапивинского муниципального округа» </t>
  </si>
  <si>
    <t>Муниципальная программа Крапивинского муниципального округа «Благоустройство и дорожное хозяйство» на территории Крапивинского муниципального округа</t>
  </si>
  <si>
    <t xml:space="preserve">Муниципальная программа Крапивинского муниципального округа «Профилактика безнадзорности и правонарушений несовершеннолетних» </t>
  </si>
  <si>
    <t>Муниципальная программа Крапивинского муниципального округа «Улучшение условий и охраны труда в Крапивинском муниципальном округе»</t>
  </si>
  <si>
    <t>Муниципальная программа Крапивинского муниципального округа «Поддержка социально ориентированных некоммерческих организаций в Крапивинском муниципальном округе»</t>
  </si>
  <si>
    <t>Муниципальная программа Крапивинского муниципального округа «Формирование современной городской среды в Крапивинском муниципальном округе»</t>
  </si>
  <si>
    <t>Муниципальная программа Крапивинского муниципального округа «Развитие туризма в Крапивинском муниципальном округе»</t>
  </si>
  <si>
    <t>25</t>
  </si>
  <si>
    <t xml:space="preserve">Муниципальная программа Крапивинского муниципального округа «Предупреждение возникновения, распространения и ликвидация заразных и незаразных заболеваний животных и птицы, в том числе общих для человека и животных на территории Крапивинского муниципального округа» </t>
  </si>
  <si>
    <t>Оценка ожидаемого исполнения расходов бюджета Крапивинского муниципального округа  по муниципальным программам</t>
  </si>
  <si>
    <t>2024 год</t>
  </si>
  <si>
    <t>показателей бюджета на 2024 год к показателям бюджета на 2023 год</t>
  </si>
  <si>
    <t xml:space="preserve">Муниципальная программа Крапивинского муниципального округа «Жилищно-коммунальный и дорожный комплекс, энергосбережение и повышение энергетической эффективности на территории Крапивинского муниципального округа» </t>
  </si>
  <si>
    <t>26</t>
  </si>
  <si>
    <t>Муниципальная программа Крапивинского муниципального округа «Чистая вода» в Крапивинском муниципальном округе</t>
  </si>
  <si>
    <t>Заместитель главы - начальник финансового управления администрации Крапивинского муниципального округа   _____________________________________   О.В.Стоянова</t>
  </si>
  <si>
    <t xml:space="preserve"> на 2022 год, отчет за 2021 год и прогноз бюджета  на 2023 год и на плановый период 2024 и 2025 годов</t>
  </si>
  <si>
    <t xml:space="preserve">Отчет за 2021 год </t>
  </si>
  <si>
    <t>уточненный план округа на 01.11.2022 года</t>
  </si>
  <si>
    <t>кассовый расход на 01.11.2022 года</t>
  </si>
  <si>
    <t>2025 год</t>
  </si>
  <si>
    <t>показателей бюджета на 2023 год к ожидаемому исполнению за 2022 год</t>
  </si>
  <si>
    <t>показателей бюджета на 2025 год к показателям бюджета на 2024 год</t>
  </si>
  <si>
    <t>27</t>
  </si>
  <si>
    <t>28</t>
  </si>
  <si>
    <t xml:space="preserve">Муниципальная программа Крапивинского муниципального округа «Дорожное хозяйство и национальная экономика на территории Крапивинского муниципального округа» </t>
  </si>
  <si>
    <t xml:space="preserve">Муниципальная программа «Государственная национальная политика в Крапивинском муниципальном округе» </t>
  </si>
  <si>
    <t>% ожидаемого исполнения  бюджета округа 2022г к отчету за 2021г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</si>
</sst>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%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9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0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 horizontal="left"/>
    </xf>
    <xf numFmtId="0" fontId="45" fillId="0" borderId="0" xfId="0" applyFont="1" applyAlignment="1">
      <alignment wrapText="1"/>
    </xf>
    <xf numFmtId="0" fontId="48" fillId="0" borderId="0" xfId="0" applyFont="1" applyAlignment="1">
      <alignment horizontal="right"/>
    </xf>
    <xf numFmtId="0" fontId="49" fillId="0" borderId="0" xfId="0" applyFont="1" applyAlignment="1">
      <alignment vertical="center" wrapText="1"/>
    </xf>
    <xf numFmtId="0" fontId="50" fillId="0" borderId="0" xfId="0" applyFont="1" applyFill="1" applyAlignment="1">
      <alignment horizontal="center"/>
    </xf>
    <xf numFmtId="0" fontId="50" fillId="0" borderId="0" xfId="0" applyFont="1" applyAlignment="1">
      <alignment/>
    </xf>
    <xf numFmtId="0" fontId="49" fillId="0" borderId="0" xfId="0" applyFont="1" applyAlignment="1">
      <alignment/>
    </xf>
    <xf numFmtId="172" fontId="45" fillId="0" borderId="0" xfId="0" applyNumberFormat="1" applyFont="1" applyAlignment="1">
      <alignment/>
    </xf>
    <xf numFmtId="178" fontId="48" fillId="33" borderId="10" xfId="0" applyNumberFormat="1" applyFont="1" applyFill="1" applyBorder="1" applyAlignment="1">
      <alignment horizontal="center" vertical="center"/>
    </xf>
    <xf numFmtId="49" fontId="48" fillId="0" borderId="11" xfId="0" applyNumberFormat="1" applyFont="1" applyBorder="1" applyAlignment="1">
      <alignment horizontal="center" vertical="center"/>
    </xf>
    <xf numFmtId="0" fontId="48" fillId="0" borderId="12" xfId="0" applyFont="1" applyBorder="1" applyAlignment="1">
      <alignment horizontal="left" vertical="center" wrapText="1"/>
    </xf>
    <xf numFmtId="0" fontId="48" fillId="0" borderId="12" xfId="0" applyFont="1" applyFill="1" applyBorder="1" applyAlignment="1">
      <alignment horizontal="left" vertical="center" wrapText="1"/>
    </xf>
    <xf numFmtId="0" fontId="3" fillId="0" borderId="12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178" fontId="48" fillId="33" borderId="11" xfId="0" applyNumberFormat="1" applyFont="1" applyFill="1" applyBorder="1" applyAlignment="1">
      <alignment horizontal="center" vertical="center"/>
    </xf>
    <xf numFmtId="178" fontId="48" fillId="33" borderId="12" xfId="0" applyNumberFormat="1" applyFont="1" applyFill="1" applyBorder="1" applyAlignment="1">
      <alignment horizontal="center" vertical="center"/>
    </xf>
    <xf numFmtId="0" fontId="48" fillId="0" borderId="13" xfId="0" applyFont="1" applyBorder="1" applyAlignment="1">
      <alignment horizontal="left" vertical="center" wrapText="1"/>
    </xf>
    <xf numFmtId="0" fontId="46" fillId="0" borderId="14" xfId="0" applyFont="1" applyBorder="1" applyAlignment="1">
      <alignment wrapText="1"/>
    </xf>
    <xf numFmtId="178" fontId="46" fillId="33" borderId="15" xfId="0" applyNumberFormat="1" applyFont="1" applyFill="1" applyBorder="1" applyAlignment="1">
      <alignment horizontal="center" vertical="center"/>
    </xf>
    <xf numFmtId="178" fontId="46" fillId="33" borderId="16" xfId="0" applyNumberFormat="1" applyFont="1" applyFill="1" applyBorder="1" applyAlignment="1">
      <alignment horizontal="center" vertical="center"/>
    </xf>
    <xf numFmtId="178" fontId="46" fillId="33" borderId="17" xfId="0" applyNumberFormat="1" applyFont="1" applyFill="1" applyBorder="1" applyAlignment="1">
      <alignment horizontal="center" vertical="center"/>
    </xf>
    <xf numFmtId="49" fontId="48" fillId="0" borderId="18" xfId="0" applyNumberFormat="1" applyFont="1" applyBorder="1" applyAlignment="1">
      <alignment horizontal="center" vertical="center"/>
    </xf>
    <xf numFmtId="49" fontId="46" fillId="0" borderId="19" xfId="0" applyNumberFormat="1" applyFont="1" applyBorder="1" applyAlignment="1">
      <alignment horizontal="left" vertical="center"/>
    </xf>
    <xf numFmtId="0" fontId="51" fillId="0" borderId="20" xfId="52" applyFont="1" applyFill="1" applyBorder="1" applyAlignment="1">
      <alignment horizontal="center" vertical="center" wrapText="1"/>
      <protection/>
    </xf>
    <xf numFmtId="0" fontId="51" fillId="0" borderId="18" xfId="52" applyFont="1" applyFill="1" applyBorder="1" applyAlignment="1">
      <alignment vertical="center" wrapText="1"/>
      <protection/>
    </xf>
    <xf numFmtId="0" fontId="51" fillId="0" borderId="20" xfId="52" applyFont="1" applyFill="1" applyBorder="1" applyAlignment="1">
      <alignment vertical="center" wrapText="1"/>
      <protection/>
    </xf>
    <xf numFmtId="0" fontId="51" fillId="0" borderId="13" xfId="52" applyFont="1" applyFill="1" applyBorder="1" applyAlignment="1">
      <alignment vertical="center" wrapText="1"/>
      <protection/>
    </xf>
    <xf numFmtId="0" fontId="48" fillId="0" borderId="10" xfId="0" applyFont="1" applyBorder="1" applyAlignment="1">
      <alignment horizontal="center" vertical="center"/>
    </xf>
    <xf numFmtId="172" fontId="49" fillId="0" borderId="0" xfId="0" applyNumberFormat="1" applyFont="1" applyAlignment="1">
      <alignment vertical="center" wrapText="1"/>
    </xf>
    <xf numFmtId="0" fontId="48" fillId="0" borderId="12" xfId="0" applyNumberFormat="1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178" fontId="46" fillId="0" borderId="21" xfId="0" applyNumberFormat="1" applyFont="1" applyFill="1" applyBorder="1" applyAlignment="1">
      <alignment horizontal="center" vertical="center"/>
    </xf>
    <xf numFmtId="0" fontId="51" fillId="0" borderId="10" xfId="52" applyFont="1" applyFill="1" applyBorder="1" applyAlignment="1">
      <alignment horizontal="center" vertical="center" wrapText="1"/>
      <protection/>
    </xf>
    <xf numFmtId="0" fontId="51" fillId="0" borderId="11" xfId="52" applyFont="1" applyFill="1" applyBorder="1" applyAlignment="1">
      <alignment horizontal="center" vertical="center" wrapText="1"/>
      <protection/>
    </xf>
    <xf numFmtId="0" fontId="51" fillId="0" borderId="12" xfId="52" applyFont="1" applyFill="1" applyBorder="1" applyAlignment="1">
      <alignment horizontal="center" vertical="center" wrapText="1"/>
      <protection/>
    </xf>
    <xf numFmtId="0" fontId="48" fillId="0" borderId="11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0" fontId="48" fillId="0" borderId="23" xfId="0" applyFont="1" applyBorder="1" applyAlignment="1">
      <alignment horizontal="center" vertical="center"/>
    </xf>
    <xf numFmtId="178" fontId="48" fillId="0" borderId="23" xfId="0" applyNumberFormat="1" applyFont="1" applyFill="1" applyBorder="1" applyAlignment="1">
      <alignment horizontal="center" vertical="center"/>
    </xf>
    <xf numFmtId="0" fontId="51" fillId="0" borderId="18" xfId="52" applyFont="1" applyFill="1" applyBorder="1" applyAlignment="1">
      <alignment horizontal="center" vertical="center" wrapText="1"/>
      <protection/>
    </xf>
    <xf numFmtId="0" fontId="51" fillId="0" borderId="13" xfId="52" applyFont="1" applyFill="1" applyBorder="1" applyAlignment="1">
      <alignment horizontal="center" vertical="center" wrapText="1"/>
      <protection/>
    </xf>
    <xf numFmtId="178" fontId="48" fillId="33" borderId="24" xfId="0" applyNumberFormat="1" applyFont="1" applyFill="1" applyBorder="1" applyAlignment="1">
      <alignment horizontal="center" vertical="center"/>
    </xf>
    <xf numFmtId="178" fontId="48" fillId="33" borderId="25" xfId="0" applyNumberFormat="1" applyFont="1" applyFill="1" applyBorder="1" applyAlignment="1">
      <alignment horizontal="center" vertical="center"/>
    </xf>
    <xf numFmtId="178" fontId="48" fillId="33" borderId="26" xfId="0" applyNumberFormat="1" applyFont="1" applyFill="1" applyBorder="1" applyAlignment="1">
      <alignment horizontal="center" vertical="center"/>
    </xf>
    <xf numFmtId="172" fontId="48" fillId="0" borderId="22" xfId="0" applyNumberFormat="1" applyFont="1" applyFill="1" applyBorder="1" applyAlignment="1">
      <alignment horizontal="center" vertical="center"/>
    </xf>
    <xf numFmtId="172" fontId="48" fillId="0" borderId="27" xfId="0" applyNumberFormat="1" applyFont="1" applyFill="1" applyBorder="1" applyAlignment="1">
      <alignment horizontal="center" vertical="center"/>
    </xf>
    <xf numFmtId="172" fontId="4" fillId="0" borderId="14" xfId="0" applyNumberFormat="1" applyFont="1" applyFill="1" applyBorder="1" applyAlignment="1">
      <alignment horizontal="center" vertical="center"/>
    </xf>
    <xf numFmtId="172" fontId="48" fillId="0" borderId="10" xfId="0" applyNumberFormat="1" applyFont="1" applyBorder="1" applyAlignment="1">
      <alignment horizontal="center" vertical="center"/>
    </xf>
    <xf numFmtId="172" fontId="48" fillId="0" borderId="11" xfId="0" applyNumberFormat="1" applyFont="1" applyFill="1" applyBorder="1" applyAlignment="1">
      <alignment horizontal="center" vertical="center"/>
    </xf>
    <xf numFmtId="172" fontId="48" fillId="0" borderId="10" xfId="0" applyNumberFormat="1" applyFont="1" applyFill="1" applyBorder="1" applyAlignment="1">
      <alignment horizontal="center" vertical="center"/>
    </xf>
    <xf numFmtId="172" fontId="48" fillId="0" borderId="12" xfId="0" applyNumberFormat="1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/>
    </xf>
    <xf numFmtId="172" fontId="48" fillId="0" borderId="24" xfId="0" applyNumberFormat="1" applyFont="1" applyFill="1" applyBorder="1" applyAlignment="1">
      <alignment horizontal="center" vertical="center"/>
    </xf>
    <xf numFmtId="172" fontId="48" fillId="0" borderId="25" xfId="0" applyNumberFormat="1" applyFont="1" applyFill="1" applyBorder="1" applyAlignment="1">
      <alignment horizontal="center" vertical="center"/>
    </xf>
    <xf numFmtId="172" fontId="48" fillId="0" borderId="26" xfId="0" applyNumberFormat="1" applyFont="1" applyFill="1" applyBorder="1" applyAlignment="1">
      <alignment horizontal="center" vertical="center"/>
    </xf>
    <xf numFmtId="172" fontId="4" fillId="0" borderId="15" xfId="0" applyNumberFormat="1" applyFont="1" applyFill="1" applyBorder="1" applyAlignment="1">
      <alignment horizontal="center" vertical="center"/>
    </xf>
    <xf numFmtId="172" fontId="4" fillId="0" borderId="16" xfId="0" applyNumberFormat="1" applyFont="1" applyFill="1" applyBorder="1" applyAlignment="1">
      <alignment horizontal="center" vertical="center"/>
    </xf>
    <xf numFmtId="172" fontId="4" fillId="0" borderId="17" xfId="0" applyNumberFormat="1" applyFont="1" applyFill="1" applyBorder="1" applyAlignment="1">
      <alignment horizontal="center" vertical="center"/>
    </xf>
    <xf numFmtId="0" fontId="49" fillId="0" borderId="28" xfId="0" applyFont="1" applyBorder="1" applyAlignment="1">
      <alignment horizontal="center" vertical="center" textRotation="90" wrapText="1"/>
    </xf>
    <xf numFmtId="0" fontId="49" fillId="0" borderId="29" xfId="0" applyFont="1" applyBorder="1" applyAlignment="1">
      <alignment horizontal="center" vertical="center" textRotation="90" wrapText="1"/>
    </xf>
    <xf numFmtId="0" fontId="49" fillId="0" borderId="30" xfId="0" applyFont="1" applyBorder="1" applyAlignment="1">
      <alignment horizontal="center" vertical="center" wrapText="1"/>
    </xf>
    <xf numFmtId="0" fontId="49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wrapText="1"/>
    </xf>
    <xf numFmtId="0" fontId="5" fillId="0" borderId="33" xfId="0" applyFont="1" applyBorder="1" applyAlignment="1">
      <alignment horizontal="center" wrapText="1"/>
    </xf>
    <xf numFmtId="0" fontId="5" fillId="0" borderId="34" xfId="0" applyFont="1" applyBorder="1" applyAlignment="1">
      <alignment horizontal="center" wrapText="1"/>
    </xf>
    <xf numFmtId="0" fontId="51" fillId="0" borderId="35" xfId="52" applyFont="1" applyFill="1" applyBorder="1" applyAlignment="1">
      <alignment horizontal="center" vertical="center" wrapText="1"/>
      <protection/>
    </xf>
    <xf numFmtId="0" fontId="51" fillId="0" borderId="36" xfId="52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 horizontal="center"/>
    </xf>
    <xf numFmtId="0" fontId="50" fillId="0" borderId="0" xfId="0" applyFont="1" applyFill="1" applyBorder="1" applyAlignment="1">
      <alignment horizontal="center"/>
    </xf>
    <xf numFmtId="0" fontId="51" fillId="0" borderId="37" xfId="52" applyFont="1" applyFill="1" applyBorder="1" applyAlignment="1">
      <alignment horizontal="center" vertical="center" textRotation="90" wrapText="1"/>
      <protection/>
    </xf>
    <xf numFmtId="0" fontId="51" fillId="0" borderId="0" xfId="52" applyFont="1" applyFill="1" applyBorder="1" applyAlignment="1">
      <alignment horizontal="center" vertical="center" textRotation="90" wrapText="1"/>
      <protection/>
    </xf>
    <xf numFmtId="3" fontId="5" fillId="0" borderId="38" xfId="53" applyNumberFormat="1" applyFont="1" applyFill="1" applyBorder="1" applyAlignment="1" applyProtection="1">
      <alignment horizontal="center" vertical="center" wrapText="1"/>
      <protection locked="0"/>
    </xf>
    <xf numFmtId="3" fontId="5" fillId="0" borderId="39" xfId="53" applyNumberFormat="1" applyFont="1" applyFill="1" applyBorder="1" applyAlignment="1" applyProtection="1">
      <alignment horizontal="center" vertical="center" wrapText="1"/>
      <protection locked="0"/>
    </xf>
    <xf numFmtId="3" fontId="5" fillId="0" borderId="40" xfId="53" applyNumberFormat="1" applyFont="1" applyFill="1" applyBorder="1" applyAlignment="1" applyProtection="1">
      <alignment horizontal="center" vertical="center" wrapText="1"/>
      <protection locked="0"/>
    </xf>
    <xf numFmtId="0" fontId="51" fillId="0" borderId="38" xfId="52" applyFont="1" applyFill="1" applyBorder="1" applyAlignment="1">
      <alignment horizontal="center" vertical="center" wrapText="1"/>
      <protection/>
    </xf>
    <xf numFmtId="0" fontId="51" fillId="0" borderId="39" xfId="52" applyFont="1" applyFill="1" applyBorder="1" applyAlignment="1">
      <alignment horizontal="center" vertical="center" wrapText="1"/>
      <protection/>
    </xf>
    <xf numFmtId="0" fontId="51" fillId="0" borderId="40" xfId="52" applyFont="1" applyFill="1" applyBorder="1" applyAlignment="1">
      <alignment horizontal="center" vertical="center" wrapText="1"/>
      <protection/>
    </xf>
    <xf numFmtId="172" fontId="48" fillId="0" borderId="41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tabSelected="1" zoomScale="70" zoomScaleNormal="70" zoomScalePageLayoutView="0" workbookViewId="0" topLeftCell="A31">
      <selection activeCell="J35" sqref="J35"/>
    </sheetView>
  </sheetViews>
  <sheetFormatPr defaultColWidth="9.140625" defaultRowHeight="15"/>
  <cols>
    <col min="1" max="1" width="5.140625" style="1" customWidth="1"/>
    <col min="2" max="2" width="60.140625" style="1" customWidth="1"/>
    <col min="3" max="3" width="16.00390625" style="1" customWidth="1"/>
    <col min="4" max="4" width="18.00390625" style="1" customWidth="1"/>
    <col min="5" max="5" width="16.57421875" style="1" customWidth="1"/>
    <col min="6" max="6" width="15.421875" style="1" customWidth="1"/>
    <col min="7" max="7" width="16.140625" style="1" customWidth="1"/>
    <col min="8" max="8" width="16.8515625" style="1" customWidth="1"/>
    <col min="9" max="9" width="17.00390625" style="1" customWidth="1"/>
    <col min="10" max="13" width="16.28125" style="1" customWidth="1"/>
    <col min="14" max="14" width="9.421875" style="1" customWidth="1"/>
    <col min="15" max="16384" width="9.140625" style="1" customWidth="1"/>
  </cols>
  <sheetData>
    <row r="1" spans="1:13" ht="18.75">
      <c r="A1" s="72" t="s">
        <v>62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13" ht="18.75">
      <c r="A2" s="72" t="s">
        <v>69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3" ht="18.75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</row>
    <row r="4" spans="1:13" ht="19.5" thickBot="1">
      <c r="A4" s="2"/>
      <c r="B4" s="2"/>
      <c r="C4" s="2"/>
      <c r="D4" s="7"/>
      <c r="E4" s="7"/>
      <c r="F4" s="7"/>
      <c r="G4" s="8"/>
      <c r="H4" s="73"/>
      <c r="I4" s="73"/>
      <c r="J4" s="73"/>
      <c r="K4" s="2"/>
      <c r="L4" s="2"/>
      <c r="M4" s="5" t="s">
        <v>0</v>
      </c>
    </row>
    <row r="5" spans="1:13" s="9" customFormat="1" ht="32.25" customHeight="1">
      <c r="A5" s="63" t="s">
        <v>27</v>
      </c>
      <c r="B5" s="65" t="s">
        <v>28</v>
      </c>
      <c r="C5" s="70" t="s">
        <v>70</v>
      </c>
      <c r="D5" s="79" t="s">
        <v>32</v>
      </c>
      <c r="E5" s="80"/>
      <c r="F5" s="81"/>
      <c r="G5" s="74" t="s">
        <v>80</v>
      </c>
      <c r="H5" s="67" t="s">
        <v>30</v>
      </c>
      <c r="I5" s="68"/>
      <c r="J5" s="69"/>
      <c r="K5" s="76" t="s">
        <v>25</v>
      </c>
      <c r="L5" s="77"/>
      <c r="M5" s="78"/>
    </row>
    <row r="6" spans="1:13" s="9" customFormat="1" ht="88.5" customHeight="1">
      <c r="A6" s="64"/>
      <c r="B6" s="66"/>
      <c r="C6" s="71"/>
      <c r="D6" s="37" t="s">
        <v>71</v>
      </c>
      <c r="E6" s="36" t="s">
        <v>72</v>
      </c>
      <c r="F6" s="38" t="s">
        <v>31</v>
      </c>
      <c r="G6" s="75"/>
      <c r="H6" s="44" t="s">
        <v>33</v>
      </c>
      <c r="I6" s="26" t="s">
        <v>63</v>
      </c>
      <c r="J6" s="45" t="s">
        <v>73</v>
      </c>
      <c r="K6" s="27" t="s">
        <v>74</v>
      </c>
      <c r="L6" s="28" t="s">
        <v>64</v>
      </c>
      <c r="M6" s="29" t="s">
        <v>75</v>
      </c>
    </row>
    <row r="7" spans="1:13" ht="18.75">
      <c r="A7" s="39">
        <v>1</v>
      </c>
      <c r="B7" s="40">
        <v>2</v>
      </c>
      <c r="C7" s="41">
        <v>3</v>
      </c>
      <c r="D7" s="39">
        <v>4</v>
      </c>
      <c r="E7" s="30">
        <v>5</v>
      </c>
      <c r="F7" s="40">
        <v>6</v>
      </c>
      <c r="G7" s="42">
        <v>7</v>
      </c>
      <c r="H7" s="39">
        <v>8</v>
      </c>
      <c r="I7" s="30">
        <v>9</v>
      </c>
      <c r="J7" s="40">
        <v>10</v>
      </c>
      <c r="K7" s="39">
        <v>11</v>
      </c>
      <c r="L7" s="30">
        <v>12</v>
      </c>
      <c r="M7" s="40">
        <v>13</v>
      </c>
    </row>
    <row r="8" spans="1:13" ht="75">
      <c r="A8" s="12" t="s">
        <v>1</v>
      </c>
      <c r="B8" s="13" t="s">
        <v>36</v>
      </c>
      <c r="C8" s="52">
        <v>93896.7</v>
      </c>
      <c r="D8" s="53">
        <v>101084.6</v>
      </c>
      <c r="E8" s="54">
        <v>80428</v>
      </c>
      <c r="F8" s="82">
        <f>101084.6+191.2</f>
        <v>101275.8</v>
      </c>
      <c r="G8" s="43">
        <f aca="true" t="shared" si="0" ref="G8:G32">F8/C8</f>
        <v>1.079</v>
      </c>
      <c r="H8" s="53">
        <v>97068</v>
      </c>
      <c r="I8" s="54">
        <v>78996.4</v>
      </c>
      <c r="J8" s="55">
        <v>78157.1</v>
      </c>
      <c r="K8" s="17">
        <f>H8/F8</f>
        <v>0.958</v>
      </c>
      <c r="L8" s="11">
        <f>I8/H8</f>
        <v>0.814</v>
      </c>
      <c r="M8" s="18">
        <f>J8/I8</f>
        <v>0.989</v>
      </c>
    </row>
    <row r="9" spans="1:13" ht="56.25">
      <c r="A9" s="12" t="s">
        <v>2</v>
      </c>
      <c r="B9" s="13" t="s">
        <v>37</v>
      </c>
      <c r="C9" s="52">
        <v>610276.7</v>
      </c>
      <c r="D9" s="53">
        <v>648129.9</v>
      </c>
      <c r="E9" s="54">
        <v>501395.2</v>
      </c>
      <c r="F9" s="82">
        <v>648129.9</v>
      </c>
      <c r="G9" s="43">
        <f t="shared" si="0"/>
        <v>1.062</v>
      </c>
      <c r="H9" s="53">
        <v>683075.3</v>
      </c>
      <c r="I9" s="54">
        <v>649474.8</v>
      </c>
      <c r="J9" s="55">
        <v>633320.8</v>
      </c>
      <c r="K9" s="17">
        <f aca="true" t="shared" si="1" ref="K9:K32">H9/F9</f>
        <v>1.054</v>
      </c>
      <c r="L9" s="11">
        <f aca="true" t="shared" si="2" ref="L9:L32">I9/H9</f>
        <v>0.951</v>
      </c>
      <c r="M9" s="18">
        <f aca="true" t="shared" si="3" ref="M9:M37">J9/I9</f>
        <v>0.975</v>
      </c>
    </row>
    <row r="10" spans="1:13" ht="75">
      <c r="A10" s="12" t="s">
        <v>3</v>
      </c>
      <c r="B10" s="13" t="s">
        <v>38</v>
      </c>
      <c r="C10" s="52">
        <v>101260.8</v>
      </c>
      <c r="D10" s="53">
        <v>123061.1</v>
      </c>
      <c r="E10" s="54">
        <v>95011.9</v>
      </c>
      <c r="F10" s="82">
        <v>123061.1</v>
      </c>
      <c r="G10" s="43">
        <f t="shared" si="0"/>
        <v>1.215</v>
      </c>
      <c r="H10" s="53">
        <v>123415.6</v>
      </c>
      <c r="I10" s="54">
        <v>121910.3</v>
      </c>
      <c r="J10" s="55">
        <v>118837.9</v>
      </c>
      <c r="K10" s="17">
        <f t="shared" si="1"/>
        <v>1.003</v>
      </c>
      <c r="L10" s="11">
        <f t="shared" si="2"/>
        <v>0.988</v>
      </c>
      <c r="M10" s="18">
        <f t="shared" si="3"/>
        <v>0.975</v>
      </c>
    </row>
    <row r="11" spans="1:13" ht="56.25">
      <c r="A11" s="12" t="s">
        <v>4</v>
      </c>
      <c r="B11" s="13" t="s">
        <v>39</v>
      </c>
      <c r="C11" s="52">
        <v>154312.7</v>
      </c>
      <c r="D11" s="53">
        <v>156314.7</v>
      </c>
      <c r="E11" s="54">
        <v>126038</v>
      </c>
      <c r="F11" s="82">
        <v>156314.7</v>
      </c>
      <c r="G11" s="43">
        <f t="shared" si="0"/>
        <v>1.013</v>
      </c>
      <c r="H11" s="53">
        <v>151467</v>
      </c>
      <c r="I11" s="54">
        <v>123950.4</v>
      </c>
      <c r="J11" s="55">
        <v>121801.6</v>
      </c>
      <c r="K11" s="17">
        <f t="shared" si="1"/>
        <v>0.969</v>
      </c>
      <c r="L11" s="11">
        <f t="shared" si="2"/>
        <v>0.818</v>
      </c>
      <c r="M11" s="18">
        <f t="shared" si="3"/>
        <v>0.983</v>
      </c>
    </row>
    <row r="12" spans="1:13" ht="75">
      <c r="A12" s="12" t="s">
        <v>5</v>
      </c>
      <c r="B12" s="13" t="s">
        <v>40</v>
      </c>
      <c r="C12" s="52">
        <v>3367.8</v>
      </c>
      <c r="D12" s="53">
        <v>3498.6</v>
      </c>
      <c r="E12" s="54">
        <v>2949.8</v>
      </c>
      <c r="F12" s="82">
        <v>3498.6</v>
      </c>
      <c r="G12" s="43">
        <f t="shared" si="0"/>
        <v>1.039</v>
      </c>
      <c r="H12" s="53">
        <v>3160</v>
      </c>
      <c r="I12" s="54">
        <v>2650</v>
      </c>
      <c r="J12" s="55">
        <v>2500</v>
      </c>
      <c r="K12" s="17">
        <f t="shared" si="1"/>
        <v>0.903</v>
      </c>
      <c r="L12" s="11">
        <f t="shared" si="2"/>
        <v>0.839</v>
      </c>
      <c r="M12" s="18">
        <f t="shared" si="3"/>
        <v>0.943</v>
      </c>
    </row>
    <row r="13" spans="1:13" ht="75">
      <c r="A13" s="12" t="s">
        <v>6</v>
      </c>
      <c r="B13" s="14" t="s">
        <v>45</v>
      </c>
      <c r="C13" s="52">
        <v>10633.7</v>
      </c>
      <c r="D13" s="53">
        <v>13886.3</v>
      </c>
      <c r="E13" s="56">
        <v>8850.6</v>
      </c>
      <c r="F13" s="82">
        <v>13886.3</v>
      </c>
      <c r="G13" s="43">
        <f t="shared" si="0"/>
        <v>1.306</v>
      </c>
      <c r="H13" s="53">
        <v>12540</v>
      </c>
      <c r="I13" s="54">
        <v>8490</v>
      </c>
      <c r="J13" s="55">
        <v>7660</v>
      </c>
      <c r="K13" s="17">
        <f t="shared" si="1"/>
        <v>0.903</v>
      </c>
      <c r="L13" s="11">
        <f t="shared" si="2"/>
        <v>0.677</v>
      </c>
      <c r="M13" s="18">
        <f t="shared" si="3"/>
        <v>0.902</v>
      </c>
    </row>
    <row r="14" spans="1:13" ht="75">
      <c r="A14" s="12" t="s">
        <v>7</v>
      </c>
      <c r="B14" s="13" t="s">
        <v>46</v>
      </c>
      <c r="C14" s="52">
        <v>25427.8</v>
      </c>
      <c r="D14" s="53">
        <v>26519</v>
      </c>
      <c r="E14" s="54">
        <v>19588.7</v>
      </c>
      <c r="F14" s="82">
        <v>26519</v>
      </c>
      <c r="G14" s="43">
        <f t="shared" si="0"/>
        <v>1.043</v>
      </c>
      <c r="H14" s="53">
        <v>22250</v>
      </c>
      <c r="I14" s="54">
        <v>19050</v>
      </c>
      <c r="J14" s="55">
        <v>17150</v>
      </c>
      <c r="K14" s="17">
        <f t="shared" si="1"/>
        <v>0.839</v>
      </c>
      <c r="L14" s="11">
        <f t="shared" si="2"/>
        <v>0.856</v>
      </c>
      <c r="M14" s="18">
        <f t="shared" si="3"/>
        <v>0.9</v>
      </c>
    </row>
    <row r="15" spans="1:13" ht="112.5">
      <c r="A15" s="12" t="s">
        <v>8</v>
      </c>
      <c r="B15" s="13" t="s">
        <v>65</v>
      </c>
      <c r="C15" s="52">
        <v>362663</v>
      </c>
      <c r="D15" s="53">
        <v>464651.2</v>
      </c>
      <c r="E15" s="54">
        <v>330215.8</v>
      </c>
      <c r="F15" s="82">
        <v>464651.2</v>
      </c>
      <c r="G15" s="43">
        <f t="shared" si="0"/>
        <v>1.281</v>
      </c>
      <c r="H15" s="53">
        <v>223793</v>
      </c>
      <c r="I15" s="54">
        <v>206576.4</v>
      </c>
      <c r="J15" s="55">
        <v>207478.7</v>
      </c>
      <c r="K15" s="17">
        <f t="shared" si="1"/>
        <v>0.482</v>
      </c>
      <c r="L15" s="11">
        <f t="shared" si="2"/>
        <v>0.923</v>
      </c>
      <c r="M15" s="18">
        <f t="shared" si="3"/>
        <v>1.004</v>
      </c>
    </row>
    <row r="16" spans="1:13" ht="93.75">
      <c r="A16" s="12" t="s">
        <v>9</v>
      </c>
      <c r="B16" s="13" t="s">
        <v>47</v>
      </c>
      <c r="C16" s="52">
        <v>5426.2</v>
      </c>
      <c r="D16" s="53">
        <v>8545.2</v>
      </c>
      <c r="E16" s="54">
        <v>5620.6</v>
      </c>
      <c r="F16" s="82">
        <v>8545.2</v>
      </c>
      <c r="G16" s="43">
        <f t="shared" si="0"/>
        <v>1.575</v>
      </c>
      <c r="H16" s="53">
        <v>40036.6</v>
      </c>
      <c r="I16" s="54">
        <v>25514.3</v>
      </c>
      <c r="J16" s="55">
        <v>18896.2</v>
      </c>
      <c r="K16" s="17">
        <f t="shared" si="1"/>
        <v>4.685</v>
      </c>
      <c r="L16" s="11">
        <f t="shared" si="2"/>
        <v>0.637</v>
      </c>
      <c r="M16" s="18">
        <f t="shared" si="3"/>
        <v>0.741</v>
      </c>
    </row>
    <row r="17" spans="1:13" ht="75">
      <c r="A17" s="12" t="s">
        <v>10</v>
      </c>
      <c r="B17" s="13" t="s">
        <v>48</v>
      </c>
      <c r="C17" s="52">
        <v>0</v>
      </c>
      <c r="D17" s="53">
        <v>0</v>
      </c>
      <c r="E17" s="54">
        <v>0</v>
      </c>
      <c r="F17" s="82">
        <v>0</v>
      </c>
      <c r="G17" s="43" t="e">
        <f t="shared" si="0"/>
        <v>#DIV/0!</v>
      </c>
      <c r="H17" s="53">
        <v>60</v>
      </c>
      <c r="I17" s="54">
        <v>60</v>
      </c>
      <c r="J17" s="55">
        <v>60</v>
      </c>
      <c r="K17" s="17" t="e">
        <f t="shared" si="1"/>
        <v>#DIV/0!</v>
      </c>
      <c r="L17" s="11">
        <f t="shared" si="2"/>
        <v>1</v>
      </c>
      <c r="M17" s="18">
        <f t="shared" si="3"/>
        <v>1</v>
      </c>
    </row>
    <row r="18" spans="1:13" ht="75">
      <c r="A18" s="12" t="s">
        <v>11</v>
      </c>
      <c r="B18" s="13" t="s">
        <v>49</v>
      </c>
      <c r="C18" s="52">
        <v>13236.4</v>
      </c>
      <c r="D18" s="53">
        <v>24617.5</v>
      </c>
      <c r="E18" s="54">
        <v>14503.2</v>
      </c>
      <c r="F18" s="82">
        <v>24617.5</v>
      </c>
      <c r="G18" s="43">
        <f t="shared" si="0"/>
        <v>1.86</v>
      </c>
      <c r="H18" s="53">
        <v>21000</v>
      </c>
      <c r="I18" s="54">
        <v>0</v>
      </c>
      <c r="J18" s="55">
        <v>0</v>
      </c>
      <c r="K18" s="17">
        <f t="shared" si="1"/>
        <v>0.853</v>
      </c>
      <c r="L18" s="11">
        <f t="shared" si="2"/>
        <v>0</v>
      </c>
      <c r="M18" s="18" t="s">
        <v>29</v>
      </c>
    </row>
    <row r="19" spans="1:13" ht="75">
      <c r="A19" s="12" t="s">
        <v>12</v>
      </c>
      <c r="B19" s="15" t="s">
        <v>50</v>
      </c>
      <c r="C19" s="52">
        <v>3120.2</v>
      </c>
      <c r="D19" s="53">
        <v>3833.2</v>
      </c>
      <c r="E19" s="54">
        <v>2548</v>
      </c>
      <c r="F19" s="82">
        <v>3833.2</v>
      </c>
      <c r="G19" s="43">
        <f t="shared" si="0"/>
        <v>1.229</v>
      </c>
      <c r="H19" s="53">
        <v>3000</v>
      </c>
      <c r="I19" s="54">
        <v>2500</v>
      </c>
      <c r="J19" s="55">
        <v>2300</v>
      </c>
      <c r="K19" s="17">
        <f t="shared" si="1"/>
        <v>0.783</v>
      </c>
      <c r="L19" s="11">
        <f t="shared" si="2"/>
        <v>0.833</v>
      </c>
      <c r="M19" s="18">
        <f t="shared" si="3"/>
        <v>0.92</v>
      </c>
    </row>
    <row r="20" spans="1:13" ht="75">
      <c r="A20" s="12" t="s">
        <v>13</v>
      </c>
      <c r="B20" s="13" t="s">
        <v>51</v>
      </c>
      <c r="C20" s="52">
        <v>4.6</v>
      </c>
      <c r="D20" s="53">
        <v>80</v>
      </c>
      <c r="E20" s="54">
        <v>70</v>
      </c>
      <c r="F20" s="82">
        <v>80</v>
      </c>
      <c r="G20" s="43">
        <f t="shared" si="0"/>
        <v>17.391</v>
      </c>
      <c r="H20" s="53">
        <v>80</v>
      </c>
      <c r="I20" s="54">
        <v>80</v>
      </c>
      <c r="J20" s="55">
        <v>80</v>
      </c>
      <c r="K20" s="17">
        <f t="shared" si="1"/>
        <v>1</v>
      </c>
      <c r="L20" s="11">
        <f t="shared" si="2"/>
        <v>1</v>
      </c>
      <c r="M20" s="18">
        <f t="shared" si="3"/>
        <v>1</v>
      </c>
    </row>
    <row r="21" spans="1:13" ht="93.75">
      <c r="A21" s="12" t="s">
        <v>14</v>
      </c>
      <c r="B21" s="13" t="s">
        <v>52</v>
      </c>
      <c r="C21" s="52">
        <v>1516.7</v>
      </c>
      <c r="D21" s="53">
        <v>2205.3</v>
      </c>
      <c r="E21" s="54">
        <v>1481.6</v>
      </c>
      <c r="F21" s="82">
        <v>2205.3</v>
      </c>
      <c r="G21" s="43">
        <f t="shared" si="0"/>
        <v>1.454</v>
      </c>
      <c r="H21" s="53">
        <v>1638</v>
      </c>
      <c r="I21" s="54">
        <v>1058</v>
      </c>
      <c r="J21" s="55">
        <v>1058</v>
      </c>
      <c r="K21" s="17">
        <f t="shared" si="1"/>
        <v>0.743</v>
      </c>
      <c r="L21" s="11">
        <f t="shared" si="2"/>
        <v>0.646</v>
      </c>
      <c r="M21" s="18">
        <f t="shared" si="3"/>
        <v>1</v>
      </c>
    </row>
    <row r="22" spans="1:13" ht="56.25">
      <c r="A22" s="12" t="s">
        <v>15</v>
      </c>
      <c r="B22" s="13" t="s">
        <v>53</v>
      </c>
      <c r="C22" s="52">
        <v>5532.5</v>
      </c>
      <c r="D22" s="53">
        <v>15349.5</v>
      </c>
      <c r="E22" s="54">
        <v>8787.9</v>
      </c>
      <c r="F22" s="82">
        <v>15349.5</v>
      </c>
      <c r="G22" s="43">
        <f t="shared" si="0"/>
        <v>2.774</v>
      </c>
      <c r="H22" s="53">
        <v>7064.1</v>
      </c>
      <c r="I22" s="54">
        <v>2457.2</v>
      </c>
      <c r="J22" s="55">
        <v>2457.2</v>
      </c>
      <c r="K22" s="17">
        <f t="shared" si="1"/>
        <v>0.46</v>
      </c>
      <c r="L22" s="11">
        <f t="shared" si="2"/>
        <v>0.348</v>
      </c>
      <c r="M22" s="18">
        <f t="shared" si="3"/>
        <v>1</v>
      </c>
    </row>
    <row r="23" spans="1:13" ht="75">
      <c r="A23" s="12" t="s">
        <v>16</v>
      </c>
      <c r="B23" s="16" t="s">
        <v>54</v>
      </c>
      <c r="C23" s="52">
        <v>56978.1</v>
      </c>
      <c r="D23" s="53">
        <v>74719.3</v>
      </c>
      <c r="E23" s="54">
        <v>53314</v>
      </c>
      <c r="F23" s="82">
        <v>74719.3</v>
      </c>
      <c r="G23" s="43">
        <f t="shared" si="0"/>
        <v>1.311</v>
      </c>
      <c r="H23" s="53">
        <v>14470.3</v>
      </c>
      <c r="I23" s="54">
        <v>10690.3</v>
      </c>
      <c r="J23" s="55">
        <v>9290.3</v>
      </c>
      <c r="K23" s="17">
        <f t="shared" si="1"/>
        <v>0.194</v>
      </c>
      <c r="L23" s="11">
        <f t="shared" si="2"/>
        <v>0.739</v>
      </c>
      <c r="M23" s="18">
        <f t="shared" si="3"/>
        <v>0.869</v>
      </c>
    </row>
    <row r="24" spans="1:13" ht="75">
      <c r="A24" s="12" t="s">
        <v>17</v>
      </c>
      <c r="B24" s="13" t="s">
        <v>55</v>
      </c>
      <c r="C24" s="52">
        <v>456.9</v>
      </c>
      <c r="D24" s="53">
        <v>512.9</v>
      </c>
      <c r="E24" s="54">
        <v>416.4</v>
      </c>
      <c r="F24" s="82">
        <v>512.9</v>
      </c>
      <c r="G24" s="43">
        <f t="shared" si="0"/>
        <v>1.123</v>
      </c>
      <c r="H24" s="53">
        <v>560.6</v>
      </c>
      <c r="I24" s="54">
        <v>560.6</v>
      </c>
      <c r="J24" s="55">
        <v>560.6</v>
      </c>
      <c r="K24" s="17">
        <f t="shared" si="1"/>
        <v>1.093</v>
      </c>
      <c r="L24" s="11">
        <f t="shared" si="2"/>
        <v>1</v>
      </c>
      <c r="M24" s="18">
        <f t="shared" si="3"/>
        <v>1</v>
      </c>
    </row>
    <row r="25" spans="1:13" ht="75">
      <c r="A25" s="12" t="s">
        <v>18</v>
      </c>
      <c r="B25" s="13" t="s">
        <v>56</v>
      </c>
      <c r="C25" s="52">
        <v>1297.5</v>
      </c>
      <c r="D25" s="53">
        <v>1498.2</v>
      </c>
      <c r="E25" s="54">
        <v>654.4</v>
      </c>
      <c r="F25" s="82">
        <v>1498.2</v>
      </c>
      <c r="G25" s="43">
        <f t="shared" si="0"/>
        <v>1.155</v>
      </c>
      <c r="H25" s="53">
        <v>1424.2</v>
      </c>
      <c r="I25" s="54">
        <v>1174.2</v>
      </c>
      <c r="J25" s="55">
        <v>1174.2</v>
      </c>
      <c r="K25" s="17">
        <f t="shared" si="1"/>
        <v>0.951</v>
      </c>
      <c r="L25" s="11">
        <f t="shared" si="2"/>
        <v>0.824</v>
      </c>
      <c r="M25" s="18">
        <f t="shared" si="3"/>
        <v>1</v>
      </c>
    </row>
    <row r="26" spans="1:13" ht="75">
      <c r="A26" s="12" t="s">
        <v>19</v>
      </c>
      <c r="B26" s="13" t="s">
        <v>57</v>
      </c>
      <c r="C26" s="52">
        <v>313.4</v>
      </c>
      <c r="D26" s="53">
        <v>726</v>
      </c>
      <c r="E26" s="54">
        <v>476.9</v>
      </c>
      <c r="F26" s="82">
        <v>726</v>
      </c>
      <c r="G26" s="43">
        <f t="shared" si="0"/>
        <v>2.317</v>
      </c>
      <c r="H26" s="53">
        <v>790</v>
      </c>
      <c r="I26" s="54">
        <v>560</v>
      </c>
      <c r="J26" s="55">
        <v>510</v>
      </c>
      <c r="K26" s="17">
        <f t="shared" si="1"/>
        <v>1.088</v>
      </c>
      <c r="L26" s="11">
        <f t="shared" si="2"/>
        <v>0.709</v>
      </c>
      <c r="M26" s="18">
        <f t="shared" si="3"/>
        <v>0.911</v>
      </c>
    </row>
    <row r="27" spans="1:13" ht="75">
      <c r="A27" s="12" t="s">
        <v>20</v>
      </c>
      <c r="B27" s="13" t="s">
        <v>58</v>
      </c>
      <c r="C27" s="52">
        <v>8588.4</v>
      </c>
      <c r="D27" s="53">
        <v>8168.4</v>
      </c>
      <c r="E27" s="54">
        <v>7454.2</v>
      </c>
      <c r="F27" s="82">
        <v>8168.4</v>
      </c>
      <c r="G27" s="43">
        <f t="shared" si="0"/>
        <v>0.951</v>
      </c>
      <c r="H27" s="53">
        <v>5381.2</v>
      </c>
      <c r="I27" s="54">
        <v>750.8</v>
      </c>
      <c r="J27" s="55">
        <v>300</v>
      </c>
      <c r="K27" s="17">
        <f t="shared" si="1"/>
        <v>0.659</v>
      </c>
      <c r="L27" s="11">
        <f t="shared" si="2"/>
        <v>0.14</v>
      </c>
      <c r="M27" s="18">
        <f t="shared" si="3"/>
        <v>0.4</v>
      </c>
    </row>
    <row r="28" spans="1:13" ht="56.25">
      <c r="A28" s="12" t="s">
        <v>21</v>
      </c>
      <c r="B28" s="13" t="s">
        <v>59</v>
      </c>
      <c r="C28" s="52">
        <v>1701.1</v>
      </c>
      <c r="D28" s="53">
        <v>2954.8</v>
      </c>
      <c r="E28" s="54">
        <v>175.4</v>
      </c>
      <c r="F28" s="82">
        <v>2954.8</v>
      </c>
      <c r="G28" s="43">
        <f t="shared" si="0"/>
        <v>1.737</v>
      </c>
      <c r="H28" s="53">
        <v>765</v>
      </c>
      <c r="I28" s="54">
        <v>515</v>
      </c>
      <c r="J28" s="55">
        <v>445</v>
      </c>
      <c r="K28" s="17">
        <f t="shared" si="1"/>
        <v>0.259</v>
      </c>
      <c r="L28" s="11">
        <f t="shared" si="2"/>
        <v>0.673</v>
      </c>
      <c r="M28" s="18">
        <f t="shared" si="3"/>
        <v>0.864</v>
      </c>
    </row>
    <row r="29" spans="1:13" ht="75">
      <c r="A29" s="12" t="s">
        <v>34</v>
      </c>
      <c r="B29" s="13" t="s">
        <v>35</v>
      </c>
      <c r="C29" s="52">
        <v>1.8</v>
      </c>
      <c r="D29" s="53">
        <v>1.5</v>
      </c>
      <c r="E29" s="54">
        <v>0</v>
      </c>
      <c r="F29" s="82">
        <v>1.5</v>
      </c>
      <c r="G29" s="43">
        <f t="shared" si="0"/>
        <v>0.833</v>
      </c>
      <c r="H29" s="53">
        <v>1.5</v>
      </c>
      <c r="I29" s="54">
        <v>8</v>
      </c>
      <c r="J29" s="55">
        <v>10</v>
      </c>
      <c r="K29" s="17">
        <f t="shared" si="1"/>
        <v>1</v>
      </c>
      <c r="L29" s="11">
        <f t="shared" si="2"/>
        <v>5.333</v>
      </c>
      <c r="M29" s="18">
        <f t="shared" si="3"/>
        <v>1.25</v>
      </c>
    </row>
    <row r="30" spans="1:13" ht="93.75">
      <c r="A30" s="12" t="s">
        <v>41</v>
      </c>
      <c r="B30" s="13" t="s">
        <v>42</v>
      </c>
      <c r="C30" s="52">
        <v>3189.9</v>
      </c>
      <c r="D30" s="53">
        <v>7693</v>
      </c>
      <c r="E30" s="54">
        <v>4282.7</v>
      </c>
      <c r="F30" s="82">
        <v>7693</v>
      </c>
      <c r="G30" s="43">
        <f t="shared" si="0"/>
        <v>2.412</v>
      </c>
      <c r="H30" s="53">
        <v>6075.5</v>
      </c>
      <c r="I30" s="54">
        <v>2320.4</v>
      </c>
      <c r="J30" s="55">
        <v>2320.4</v>
      </c>
      <c r="K30" s="17">
        <f t="shared" si="1"/>
        <v>0.79</v>
      </c>
      <c r="L30" s="11">
        <f t="shared" si="2"/>
        <v>0.382</v>
      </c>
      <c r="M30" s="18">
        <f t="shared" si="3"/>
        <v>1</v>
      </c>
    </row>
    <row r="31" spans="1:13" ht="75">
      <c r="A31" s="12" t="s">
        <v>43</v>
      </c>
      <c r="B31" s="13" t="s">
        <v>44</v>
      </c>
      <c r="C31" s="52">
        <v>22845.7</v>
      </c>
      <c r="D31" s="53">
        <v>25918.6</v>
      </c>
      <c r="E31" s="54">
        <v>20458.5</v>
      </c>
      <c r="F31" s="82">
        <v>25918.6</v>
      </c>
      <c r="G31" s="43">
        <f t="shared" si="0"/>
        <v>1.135</v>
      </c>
      <c r="H31" s="53">
        <v>20015</v>
      </c>
      <c r="I31" s="54">
        <v>16365</v>
      </c>
      <c r="J31" s="55">
        <v>16450</v>
      </c>
      <c r="K31" s="17">
        <f t="shared" si="1"/>
        <v>0.772</v>
      </c>
      <c r="L31" s="11">
        <f t="shared" si="2"/>
        <v>0.818</v>
      </c>
      <c r="M31" s="18">
        <f t="shared" si="3"/>
        <v>1.005</v>
      </c>
    </row>
    <row r="32" spans="1:13" ht="131.25">
      <c r="A32" s="12" t="s">
        <v>60</v>
      </c>
      <c r="B32" s="32" t="s">
        <v>61</v>
      </c>
      <c r="C32" s="52">
        <v>1103</v>
      </c>
      <c r="D32" s="53">
        <v>2960</v>
      </c>
      <c r="E32" s="54">
        <v>2472.9</v>
      </c>
      <c r="F32" s="82">
        <v>2960</v>
      </c>
      <c r="G32" s="43">
        <f t="shared" si="0"/>
        <v>2.684</v>
      </c>
      <c r="H32" s="53">
        <v>2000</v>
      </c>
      <c r="I32" s="54">
        <v>2260</v>
      </c>
      <c r="J32" s="55">
        <v>2200</v>
      </c>
      <c r="K32" s="17">
        <f t="shared" si="1"/>
        <v>0.676</v>
      </c>
      <c r="L32" s="11">
        <f t="shared" si="2"/>
        <v>1.13</v>
      </c>
      <c r="M32" s="18">
        <f t="shared" si="3"/>
        <v>0.973</v>
      </c>
    </row>
    <row r="33" spans="1:13" ht="56.25">
      <c r="A33" s="12" t="s">
        <v>66</v>
      </c>
      <c r="B33" s="32" t="s">
        <v>67</v>
      </c>
      <c r="C33" s="49"/>
      <c r="D33" s="53"/>
      <c r="E33" s="54"/>
      <c r="F33" s="82"/>
      <c r="G33" s="43" t="s">
        <v>29</v>
      </c>
      <c r="H33" s="53"/>
      <c r="I33" s="54">
        <v>4389</v>
      </c>
      <c r="J33" s="55"/>
      <c r="K33" s="17" t="e">
        <f>H33/F33</f>
        <v>#DIV/0!</v>
      </c>
      <c r="L33" s="11" t="e">
        <f>I33/H33</f>
        <v>#DIV/0!</v>
      </c>
      <c r="M33" s="18">
        <f t="shared" si="3"/>
        <v>0</v>
      </c>
    </row>
    <row r="34" spans="1:13" ht="82.5" customHeight="1">
      <c r="A34" s="12" t="s">
        <v>76</v>
      </c>
      <c r="B34" s="32" t="s">
        <v>78</v>
      </c>
      <c r="C34" s="49"/>
      <c r="D34" s="53"/>
      <c r="E34" s="54"/>
      <c r="F34" s="82"/>
      <c r="G34" s="43" t="s">
        <v>29</v>
      </c>
      <c r="H34" s="53">
        <v>23500</v>
      </c>
      <c r="I34" s="54">
        <v>13500</v>
      </c>
      <c r="J34" s="55">
        <v>11500</v>
      </c>
      <c r="K34" s="17" t="e">
        <f>H34/F34</f>
        <v>#DIV/0!</v>
      </c>
      <c r="L34" s="11">
        <f>I34/H34</f>
        <v>0.574</v>
      </c>
      <c r="M34" s="18">
        <f t="shared" si="3"/>
        <v>0.852</v>
      </c>
    </row>
    <row r="35" spans="1:13" ht="56.25">
      <c r="A35" s="12" t="s">
        <v>77</v>
      </c>
      <c r="B35" s="32" t="s">
        <v>79</v>
      </c>
      <c r="C35" s="49"/>
      <c r="D35" s="53"/>
      <c r="E35" s="54"/>
      <c r="F35" s="82"/>
      <c r="G35" s="43" t="s">
        <v>29</v>
      </c>
      <c r="H35" s="53">
        <v>15</v>
      </c>
      <c r="I35" s="54">
        <v>15</v>
      </c>
      <c r="J35" s="55">
        <v>15</v>
      </c>
      <c r="K35" s="17" t="e">
        <f>H35/F35</f>
        <v>#DIV/0!</v>
      </c>
      <c r="L35" s="11">
        <f>I35/H35</f>
        <v>1</v>
      </c>
      <c r="M35" s="18">
        <f t="shared" si="3"/>
        <v>1</v>
      </c>
    </row>
    <row r="36" spans="1:13" ht="30" customHeight="1">
      <c r="A36" s="12" t="s">
        <v>22</v>
      </c>
      <c r="B36" s="13" t="s">
        <v>23</v>
      </c>
      <c r="C36" s="49"/>
      <c r="D36" s="53">
        <v>1000</v>
      </c>
      <c r="E36" s="54">
        <v>0</v>
      </c>
      <c r="F36" s="82">
        <v>1000</v>
      </c>
      <c r="G36" s="43" t="e">
        <f>F36/C36</f>
        <v>#DIV/0!</v>
      </c>
      <c r="H36" s="53">
        <v>500</v>
      </c>
      <c r="I36" s="54"/>
      <c r="J36" s="55"/>
      <c r="K36" s="17">
        <f>H36/F36</f>
        <v>0.5</v>
      </c>
      <c r="L36" s="11">
        <f>I36/H36</f>
        <v>0</v>
      </c>
      <c r="M36" s="18" t="e">
        <f t="shared" si="3"/>
        <v>#DIV/0!</v>
      </c>
    </row>
    <row r="37" spans="1:13" ht="30" customHeight="1" collapsed="1" thickBot="1">
      <c r="A37" s="24"/>
      <c r="B37" s="19" t="s">
        <v>26</v>
      </c>
      <c r="C37" s="50"/>
      <c r="D37" s="57"/>
      <c r="E37" s="58"/>
      <c r="F37" s="59"/>
      <c r="G37" s="43" t="s">
        <v>29</v>
      </c>
      <c r="H37" s="57"/>
      <c r="I37" s="58">
        <v>13000</v>
      </c>
      <c r="J37" s="59">
        <v>25000</v>
      </c>
      <c r="K37" s="46" t="s">
        <v>29</v>
      </c>
      <c r="L37" s="47" t="s">
        <v>29</v>
      </c>
      <c r="M37" s="48">
        <f t="shared" si="3"/>
        <v>1.923</v>
      </c>
    </row>
    <row r="38" spans="1:13" ht="30" customHeight="1" thickBot="1">
      <c r="A38" s="25" t="s">
        <v>24</v>
      </c>
      <c r="B38" s="20"/>
      <c r="C38" s="51">
        <f>SUM(C37+C28+C27+C26+C25+C24+C22+C21+C20+C18+C17+C16+C15+C14+C13+C12+C11+C10+C9+C8+C36+C23+C19+C29+C30+C31+C32)</f>
        <v>1487151.6</v>
      </c>
      <c r="D38" s="60">
        <f>SUM(D37+D28+D27+D26+D25+D24+D22+D21+D20+D18+D17+D16+D15+D14+D13+D12+D11+D10+D9+D8+D36+D23+D19+D29+D30+D31+D32)</f>
        <v>1717928.8</v>
      </c>
      <c r="E38" s="61">
        <f>SUM(E37+E28+E27+E26+E25+E24+E22+E21+E20+E18+E17+E16+E15+E14+E13+E12+E11+E10+E9+E8+E36+E23+E19+E29+E30+E31+E32)</f>
        <v>1287194.7</v>
      </c>
      <c r="F38" s="62">
        <f>SUM(F37+F28+F27+F26+F25+F24+F22+F21+F20+F18+F17+F16+F15+F14+F13+F12+F11+F10+F9+F8+F36+F23+F19+F29+F30+F31+F32)</f>
        <v>1718120</v>
      </c>
      <c r="G38" s="35">
        <f>F38/C38</f>
        <v>1.155</v>
      </c>
      <c r="H38" s="60">
        <f>SUM(H8:H37)</f>
        <v>1465145.9</v>
      </c>
      <c r="I38" s="60">
        <f>SUM(I8:I37)</f>
        <v>1308876.1</v>
      </c>
      <c r="J38" s="60">
        <f>SUM(J8:J37)</f>
        <v>1281533</v>
      </c>
      <c r="K38" s="21">
        <f>H38/F38</f>
        <v>0.853</v>
      </c>
      <c r="L38" s="22">
        <f>I38/H38</f>
        <v>0.893</v>
      </c>
      <c r="M38" s="23">
        <f>J38/I38</f>
        <v>0.979</v>
      </c>
    </row>
    <row r="39" spans="1:13" ht="15.75">
      <c r="A39" s="3"/>
      <c r="C39" s="10"/>
      <c r="G39" s="4"/>
      <c r="H39" s="4"/>
      <c r="I39" s="4"/>
      <c r="J39" s="4"/>
      <c r="K39" s="4"/>
      <c r="L39" s="4"/>
      <c r="M39" s="4"/>
    </row>
    <row r="40" spans="1:13" ht="15.75">
      <c r="A40" s="6"/>
      <c r="B40" s="6"/>
      <c r="C40" s="31"/>
      <c r="D40" s="6"/>
      <c r="E40" s="6"/>
      <c r="F40" s="6"/>
      <c r="G40" s="6"/>
      <c r="H40" s="6"/>
      <c r="I40" s="6"/>
      <c r="J40" s="6"/>
      <c r="K40" s="6"/>
      <c r="L40" s="6"/>
      <c r="M40" s="6"/>
    </row>
    <row r="41" spans="1:13" ht="18.75">
      <c r="A41" s="6"/>
      <c r="B41" s="33" t="s">
        <v>68</v>
      </c>
      <c r="C41" s="34"/>
      <c r="D41" s="34"/>
      <c r="E41" s="34"/>
      <c r="F41" s="34"/>
      <c r="G41" s="34"/>
      <c r="H41" s="34"/>
      <c r="I41" s="34"/>
      <c r="J41" s="34"/>
      <c r="K41" s="6"/>
      <c r="L41" s="6"/>
      <c r="M41" s="6"/>
    </row>
  </sheetData>
  <sheetProtection/>
  <mergeCells count="11">
    <mergeCell ref="A3:M3"/>
    <mergeCell ref="A5:A6"/>
    <mergeCell ref="B5:B6"/>
    <mergeCell ref="H5:J5"/>
    <mergeCell ref="C5:C6"/>
    <mergeCell ref="A1:M1"/>
    <mergeCell ref="A2:M2"/>
    <mergeCell ref="H4:J4"/>
    <mergeCell ref="G5:G6"/>
    <mergeCell ref="K5:M5"/>
    <mergeCell ref="D5:F5"/>
  </mergeCells>
  <printOptions/>
  <pageMargins left="0.3937007874015748" right="0.3937007874015748" top="1.1811023622047245" bottom="0.5905511811023623" header="0.31496062992125984" footer="0.31496062992125984"/>
  <pageSetup fitToHeight="0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Лукашевич О.А.</dc:creator>
  <cp:keywords/>
  <dc:description/>
  <cp:lastModifiedBy>ASFR</cp:lastModifiedBy>
  <cp:lastPrinted>2022-11-11T05:35:54Z</cp:lastPrinted>
  <dcterms:created xsi:type="dcterms:W3CDTF">2019-05-06T02:21:20Z</dcterms:created>
  <dcterms:modified xsi:type="dcterms:W3CDTF">2022-11-11T08:14:09Z</dcterms:modified>
  <cp:category/>
  <cp:version/>
  <cp:contentType/>
  <cp:contentStatus/>
</cp:coreProperties>
</file>