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C10" i="1"/>
  <c r="E15" i="1" l="1"/>
  <c r="D15" i="1"/>
  <c r="C5" i="1" l="1"/>
  <c r="C9" i="1" l="1"/>
  <c r="D9" i="1"/>
  <c r="E9" i="1"/>
  <c r="E5" i="1" l="1"/>
  <c r="D5" i="1"/>
  <c r="D4" i="1" l="1"/>
  <c r="D16" i="1" s="1"/>
  <c r="D20" i="1" s="1"/>
  <c r="C4" i="1"/>
  <c r="E4" i="1"/>
  <c r="C16" i="1" l="1"/>
  <c r="C17" i="1" s="1"/>
  <c r="C18" i="1" s="1"/>
  <c r="E16" i="1"/>
  <c r="E20" i="1" s="1"/>
  <c r="D17" i="1"/>
  <c r="D18" i="1" s="1"/>
  <c r="E17" i="1" l="1"/>
  <c r="E18" i="1" s="1"/>
</calcChain>
</file>

<file path=xl/sharedStrings.xml><?xml version="1.0" encoding="utf-8"?>
<sst xmlns="http://schemas.openxmlformats.org/spreadsheetml/2006/main" count="36" uniqueCount="36">
  <si>
    <t>Дефицит бюджета</t>
  </si>
  <si>
    <t>2021 год</t>
  </si>
  <si>
    <t>тыс.руб.</t>
  </si>
  <si>
    <t>дотация</t>
  </si>
  <si>
    <t>субвенции</t>
  </si>
  <si>
    <t>налоговые доходы</t>
  </si>
  <si>
    <t>неналоговые доходы</t>
  </si>
  <si>
    <t>% от общего объема доходов бюджета без учета объема безвозмездных поступлений</t>
  </si>
  <si>
    <t>Расходы бюджета</t>
  </si>
  <si>
    <t>2022 год</t>
  </si>
  <si>
    <t>Прочие безвозмездные поступления</t>
  </si>
  <si>
    <t>субсидии</t>
  </si>
  <si>
    <t>Безвозмездные поступления от других бюджетов, из них:</t>
  </si>
  <si>
    <t>Безвозмездные поступления,                в том числе:</t>
  </si>
  <si>
    <t>Доходы бюджета, в том числе:</t>
  </si>
  <si>
    <t>Налоговые и неналоговые доходы, из них:</t>
  </si>
  <si>
    <t>1.1.</t>
  </si>
  <si>
    <t>1.2.</t>
  </si>
  <si>
    <t>1.2.1.</t>
  </si>
  <si>
    <t>1.2.2.</t>
  </si>
  <si>
    <t>1.1.1.</t>
  </si>
  <si>
    <t>1.1.2.</t>
  </si>
  <si>
    <t>Допнорматив</t>
  </si>
  <si>
    <t>Показатель</t>
  </si>
  <si>
    <t>1.2.1.1.</t>
  </si>
  <si>
    <t>1.2.1.2.</t>
  </si>
  <si>
    <t>1.2.1.3.</t>
  </si>
  <si>
    <t>№ п/п</t>
  </si>
  <si>
    <t xml:space="preserve">Начальник </t>
  </si>
  <si>
    <t>2023 год</t>
  </si>
  <si>
    <t>Прогноз основных характеристик                                                                                           бюджета  Крапивинского муниципального  округа                                                                                       на 2021 год и на плановый период 2022 и 2023 годов</t>
  </si>
  <si>
    <t>финансового управления Крапивинского округа   _____________________ О.В.Стоянова</t>
  </si>
  <si>
    <t>% от общего объема расходов бюджета без учета объема безвозмездных поступлений имеющих целевой характер</t>
  </si>
  <si>
    <t>Условно утвержденные расходы</t>
  </si>
  <si>
    <t>МБТ</t>
  </si>
  <si>
    <t>1.2.1.4.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</si>
</sst>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6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66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topLeftCell="A48" workbookViewId="0">
      <selection activeCell="L13" sqref="L13"/>
    </sheetView>
  </sheetViews>
  <sheetFormatPr defaultRowHeight="15" x14ac:dyDescent="0.25"/>
  <cols>
    <col min="2" max="2" width="48" customWidth="1"/>
    <col min="3" max="3" width="19.85546875" customWidth="1"/>
    <col min="4" max="4" width="17.85546875" bestFit="1" customWidth="1"/>
    <col min="5" max="5" width="17.28515625" customWidth="1"/>
  </cols>
  <sheetData>
    <row r="1" spans="1:5" ht="61.5" customHeight="1" x14ac:dyDescent="0.25">
      <c r="B1" s="23" t="s">
        <v>30</v>
      </c>
      <c r="C1" s="23"/>
      <c r="D1" s="23"/>
      <c r="E1" s="23"/>
    </row>
    <row r="2" spans="1:5" ht="20.25" x14ac:dyDescent="0.25">
      <c r="B2" s="1"/>
      <c r="C2" s="1"/>
      <c r="D2" s="1"/>
      <c r="E2" s="1" t="s">
        <v>2</v>
      </c>
    </row>
    <row r="3" spans="1:5" ht="20.25" x14ac:dyDescent="0.3">
      <c r="A3" s="13" t="s">
        <v>27</v>
      </c>
      <c r="B3" s="3" t="s">
        <v>23</v>
      </c>
      <c r="C3" s="7" t="s">
        <v>1</v>
      </c>
      <c r="D3" s="7" t="s">
        <v>9</v>
      </c>
      <c r="E3" s="7" t="s">
        <v>29</v>
      </c>
    </row>
    <row r="4" spans="1:5" ht="27.75" customHeight="1" x14ac:dyDescent="0.3">
      <c r="A4" s="14">
        <v>1</v>
      </c>
      <c r="B4" s="3" t="s">
        <v>14</v>
      </c>
      <c r="C4" s="17">
        <f>C5+C9</f>
        <v>904798.59999999986</v>
      </c>
      <c r="D4" s="17">
        <f>D5+D9</f>
        <v>912939.5</v>
      </c>
      <c r="E4" s="17">
        <f>E5+E9</f>
        <v>968705.1</v>
      </c>
    </row>
    <row r="5" spans="1:5" ht="36.75" customHeight="1" x14ac:dyDescent="0.3">
      <c r="A5" s="15" t="s">
        <v>16</v>
      </c>
      <c r="B5" s="12" t="s">
        <v>15</v>
      </c>
      <c r="C5" s="18">
        <f>SUM(C6:C7)</f>
        <v>180550</v>
      </c>
      <c r="D5" s="18">
        <f t="shared" ref="D5:E5" si="0">SUM(D6:D7)</f>
        <v>181680</v>
      </c>
      <c r="E5" s="18">
        <f t="shared" si="0"/>
        <v>187000</v>
      </c>
    </row>
    <row r="6" spans="1:5" ht="27.75" customHeight="1" x14ac:dyDescent="0.3">
      <c r="A6" s="15" t="s">
        <v>20</v>
      </c>
      <c r="B6" s="2" t="s">
        <v>5</v>
      </c>
      <c r="C6" s="18">
        <v>145123</v>
      </c>
      <c r="D6" s="18">
        <v>148690</v>
      </c>
      <c r="E6" s="18">
        <v>153998</v>
      </c>
    </row>
    <row r="7" spans="1:5" ht="27.75" customHeight="1" x14ac:dyDescent="0.3">
      <c r="A7" s="15" t="s">
        <v>21</v>
      </c>
      <c r="B7" s="2" t="s">
        <v>6</v>
      </c>
      <c r="C7" s="18">
        <v>35427</v>
      </c>
      <c r="D7" s="18">
        <v>32990</v>
      </c>
      <c r="E7" s="18">
        <v>33002</v>
      </c>
    </row>
    <row r="8" spans="1:5" ht="27.75" customHeight="1" x14ac:dyDescent="0.3">
      <c r="A8" s="15"/>
      <c r="B8" s="2" t="s">
        <v>22</v>
      </c>
      <c r="C8" s="19">
        <v>77764</v>
      </c>
      <c r="D8" s="19">
        <v>80139</v>
      </c>
      <c r="E8" s="19">
        <v>82652</v>
      </c>
    </row>
    <row r="9" spans="1:5" ht="40.5" customHeight="1" x14ac:dyDescent="0.3">
      <c r="A9" s="15" t="s">
        <v>17</v>
      </c>
      <c r="B9" s="12" t="s">
        <v>13</v>
      </c>
      <c r="C9" s="18">
        <f>C10+C15</f>
        <v>724248.59999999986</v>
      </c>
      <c r="D9" s="18">
        <f t="shared" ref="D9:E9" si="1">SUM(D11:D15)</f>
        <v>731259.5</v>
      </c>
      <c r="E9" s="18">
        <f t="shared" si="1"/>
        <v>781705.1</v>
      </c>
    </row>
    <row r="10" spans="1:5" ht="40.5" customHeight="1" x14ac:dyDescent="0.3">
      <c r="A10" s="15" t="s">
        <v>18</v>
      </c>
      <c r="B10" s="11" t="s">
        <v>12</v>
      </c>
      <c r="C10" s="19">
        <f>SUM(C11:C14)</f>
        <v>714248.59999999986</v>
      </c>
      <c r="D10" s="19">
        <f t="shared" ref="D10:E10" si="2">SUM(D11:D14)</f>
        <v>721259.5</v>
      </c>
      <c r="E10" s="19">
        <f t="shared" si="2"/>
        <v>771705.1</v>
      </c>
    </row>
    <row r="11" spans="1:5" ht="27.75" customHeight="1" x14ac:dyDescent="0.3">
      <c r="A11" s="15" t="s">
        <v>24</v>
      </c>
      <c r="B11" s="2" t="s">
        <v>3</v>
      </c>
      <c r="C11" s="18">
        <v>213370</v>
      </c>
      <c r="D11" s="18">
        <v>172067</v>
      </c>
      <c r="E11" s="18">
        <v>151159</v>
      </c>
    </row>
    <row r="12" spans="1:5" ht="27.75" customHeight="1" x14ac:dyDescent="0.3">
      <c r="A12" s="15" t="s">
        <v>25</v>
      </c>
      <c r="B12" s="2" t="s">
        <v>11</v>
      </c>
      <c r="C12" s="18">
        <v>68787.600000000006</v>
      </c>
      <c r="D12" s="18">
        <v>110603.1</v>
      </c>
      <c r="E12" s="18">
        <v>185845.5</v>
      </c>
    </row>
    <row r="13" spans="1:5" ht="27.75" customHeight="1" x14ac:dyDescent="0.3">
      <c r="A13" s="15" t="s">
        <v>26</v>
      </c>
      <c r="B13" s="2" t="s">
        <v>4</v>
      </c>
      <c r="C13" s="18">
        <v>414521.8</v>
      </c>
      <c r="D13" s="18">
        <v>421020.2</v>
      </c>
      <c r="E13" s="18">
        <v>417131.4</v>
      </c>
    </row>
    <row r="14" spans="1:5" ht="27.75" customHeight="1" x14ac:dyDescent="0.3">
      <c r="A14" s="15" t="s">
        <v>35</v>
      </c>
      <c r="B14" s="2" t="s">
        <v>34</v>
      </c>
      <c r="C14" s="18">
        <v>17569.2</v>
      </c>
      <c r="D14" s="18">
        <v>17569.2</v>
      </c>
      <c r="E14" s="18">
        <v>17569.2</v>
      </c>
    </row>
    <row r="15" spans="1:5" ht="27.75" customHeight="1" x14ac:dyDescent="0.3">
      <c r="A15" s="15" t="s">
        <v>19</v>
      </c>
      <c r="B15" s="10" t="s">
        <v>10</v>
      </c>
      <c r="C15" s="19">
        <v>10000</v>
      </c>
      <c r="D15" s="19">
        <f>10000</f>
        <v>10000</v>
      </c>
      <c r="E15" s="19">
        <f>10000</f>
        <v>10000</v>
      </c>
    </row>
    <row r="16" spans="1:5" ht="27.75" customHeight="1" x14ac:dyDescent="0.3">
      <c r="A16" s="14">
        <v>2</v>
      </c>
      <c r="B16" s="3" t="s">
        <v>8</v>
      </c>
      <c r="C16" s="17">
        <f>C4+5100</f>
        <v>909898.59999999986</v>
      </c>
      <c r="D16" s="17">
        <f>D4+5050</f>
        <v>917989.5</v>
      </c>
      <c r="E16" s="17">
        <f>E4+5200</f>
        <v>973905.1</v>
      </c>
    </row>
    <row r="17" spans="1:5" ht="27.75" customHeight="1" x14ac:dyDescent="0.3">
      <c r="A17" s="14">
        <v>3</v>
      </c>
      <c r="B17" s="3" t="s">
        <v>0</v>
      </c>
      <c r="C17" s="17">
        <f>C4-C16</f>
        <v>-5100</v>
      </c>
      <c r="D17" s="17">
        <f>D4-D16</f>
        <v>-5050</v>
      </c>
      <c r="E17" s="17">
        <f>E4-E16</f>
        <v>-5200</v>
      </c>
    </row>
    <row r="18" spans="1:5" ht="60.75" customHeight="1" x14ac:dyDescent="0.3">
      <c r="A18" s="16"/>
      <c r="B18" s="6" t="s">
        <v>7</v>
      </c>
      <c r="C18" s="20">
        <f>C17/(C5-C8)*-1</f>
        <v>4.9617652209444869E-2</v>
      </c>
      <c r="D18" s="20">
        <f>D17/(D5-D8)*-1</f>
        <v>4.9733605144719868E-2</v>
      </c>
      <c r="E18" s="20">
        <f>E17/(E5-E8)*-1</f>
        <v>4.9833250277916206E-2</v>
      </c>
    </row>
    <row r="19" spans="1:5" ht="20.25" x14ac:dyDescent="0.3">
      <c r="A19" s="14">
        <v>4</v>
      </c>
      <c r="B19" s="3" t="s">
        <v>33</v>
      </c>
      <c r="C19" s="17">
        <v>0</v>
      </c>
      <c r="D19" s="17">
        <v>9300</v>
      </c>
      <c r="E19" s="17">
        <v>17700</v>
      </c>
    </row>
    <row r="20" spans="1:5" ht="75" x14ac:dyDescent="0.25">
      <c r="A20" s="21"/>
      <c r="B20" s="6" t="s">
        <v>32</v>
      </c>
      <c r="C20" s="22">
        <v>0</v>
      </c>
      <c r="D20" s="20">
        <f>D19/(D16-D12-D13-D14)</f>
        <v>2.5217124868152398E-2</v>
      </c>
      <c r="E20" s="20">
        <f>E19/(E16-E12-E13-E14)</f>
        <v>5.0090700958515283E-2</v>
      </c>
    </row>
    <row r="21" spans="1:5" x14ac:dyDescent="0.25">
      <c r="C21" s="8"/>
      <c r="D21" s="8"/>
      <c r="E21" s="8"/>
    </row>
    <row r="22" spans="1:5" x14ac:dyDescent="0.25">
      <c r="D22" s="8"/>
      <c r="E22" s="8"/>
    </row>
    <row r="23" spans="1:5" ht="18.75" x14ac:dyDescent="0.25">
      <c r="A23" s="4" t="s">
        <v>28</v>
      </c>
    </row>
    <row r="24" spans="1:5" ht="18.75" x14ac:dyDescent="0.25">
      <c r="A24" s="4" t="s">
        <v>31</v>
      </c>
      <c r="E24" s="5"/>
    </row>
    <row r="28" spans="1:5" x14ac:dyDescent="0.25">
      <c r="C28" s="8"/>
      <c r="D28" s="8"/>
      <c r="E28" s="8"/>
    </row>
    <row r="32" spans="1:5" x14ac:dyDescent="0.25">
      <c r="D32" s="9"/>
      <c r="E32" s="9"/>
    </row>
  </sheetData>
  <mergeCells count="1">
    <mergeCell ref="B1:E1"/>
  </mergeCells>
  <pageMargins left="0.98425196850393704" right="0.39370078740157483" top="0.59055118110236227" bottom="0.59055118110236227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ASFR</dc:creator>
  <cp:lastModifiedBy>ASFR</cp:lastModifiedBy>
  <cp:lastPrinted>2020-11-13T01:27:30Z</cp:lastPrinted>
  <dcterms:created xsi:type="dcterms:W3CDTF">2018-10-30T11:18:19Z</dcterms:created>
  <dcterms:modified xsi:type="dcterms:W3CDTF">2020-12-14T09:19:12Z</dcterms:modified>
</cp:coreProperties>
</file>