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<sst xmlns="http://schemas.openxmlformats.org/spreadsheetml/2006/main" count="620" uniqueCount="371">
  <si>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</si>
  <si>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</si>
  <si>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</si>
  <si>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</si>
  <si>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</si>
  <si>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</si>
  <si>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</si>
  <si>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</si>
  <si>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</si>
  <si>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</si>
  <si>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</si>
  <si>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</si>
  <si>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</si>
  <si>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</si>
  <si>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</si>
  <si>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</si>
  <si>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</si>
  <si>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</si>
  <si>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</si>
  <si>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</si>
  <si>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</si>
  <si>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</si>
  <si>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</si>
  <si>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</si>
  <si>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</si>
  <si>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</si>
  <si>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</si>
  <si>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</si>
  <si>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</si>
  <si>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</si>
  <si>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</si>
  <si>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</si>
  <si>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</si>
  <si>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</si>
  <si>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</si>
  <si>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</si>
  <si>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</si>
  <si>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</si>
  <si>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</si>
  <si>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</si>
  <si>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</si>
  <si>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</si>
  <si>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</si>
  <si>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</si>
  <si>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</si>
  <si>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</si>
  <si>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</si>
  <si>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</si>
  <si>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</si>
  <si>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</si>
  <si>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</si>
  <si>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</si>
  <si>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</si>
  <si>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</si>
  <si>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</si>
  <si>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</si>
  <si>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</si>
  <si>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</si>
  <si>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</si>
  <si>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</si>
  <si>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</si>
  <si>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</si>
  <si>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</si>
  <si>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</si>
  <si>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</si>
  <si>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</si>
  <si>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</si>
  <si>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</si>
  <si>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</si>
  <si>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</si>
  <si>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</si>
  <si>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</si>
  <si>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</si>
  <si>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</si>
  <si>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</si>
  <si>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</si>
  <si>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</si>
  <si>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</si>
  <si>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</si>
  <si>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</si>
  <si>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</si>
  <si>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</si>
  <si>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</si>
  <si>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</si>
  <si>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</si>
  <si>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</si>
  <si>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</si>
  <si>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</si>
  <si>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</si>
  <si>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</si>
  <si>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</si>
  <si>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</si>
  <si>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</si>
  <si>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</si>
  <si>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</si>
  <si>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</si>
  <si>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</si>
  <si>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</si>
  <si>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</si>
  <si>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</si>
  <si>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</si>
  <si>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</si>
  <si>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</si>
  <si>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</si>
  <si>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</si>
  <si>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</si>
  <si>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</si>
  <si>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</si>
  <si>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</si>
  <si>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</si>
  <si>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</si>
  <si>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</si>
  <si>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</si>
  <si>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</si>
  <si>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</si>
  <si>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</si>
  <si>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</si>
  <si>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</si>
  <si>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</si>
  <si>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</si>
  <si>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</si>
  <si>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</si>
  <si>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</si>
  <si>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</si>
  <si>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</si>
  <si>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</si>
  <si>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</si>
  <si>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</si>
  <si>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</si>
  <si>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</si>
  <si>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</si>
  <si>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</si>
  <si>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</si>
  <si>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</si>
  <si>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</si>
  <si>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</si>
  <si>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</si>
  <si>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</si>
  <si>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</si>
  <si>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</si>
  <si>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</si>
  <si>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</si>
  <si>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</si>
  <si>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</si>
  <si>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</si>
  <si>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</si>
  <si>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</si>
  <si>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</si>
  <si>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</si>
  <si>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</si>
  <si>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</si>
  <si>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</si>
  <si>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</si>
  <si>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</si>
  <si>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</si>
  <si>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</si>
  <si>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</si>
  <si>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</si>
  <si>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</si>
  <si>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</si>
  <si>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</si>
  <si>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</si>
  <si>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</si>
  <si>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</si>
  <si>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</si>
  <si>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</si>
  <si>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</si>
  <si>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</si>
  <si>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</si>
  <si>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</si>
  <si>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</si>
  <si>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</si>
  <si>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</si>
  <si>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</si>
  <si>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</si>
  <si>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</si>
  <si>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</si>
  <si>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</si>
  <si>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</si>
  <si>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</si>
  <si>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</si>
  <si>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</si>
  <si>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</si>
  <si>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</si>
  <si>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</si>
  <si>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</si>
  <si>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</si>
  <si>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</si>
  <si>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</si>
  <si>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</si>
  <si>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</si>
  <si>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</si>
  <si>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</si>
  <si>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</si>
  <si>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</si>
  <si>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</si>
  <si>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</si>
  <si>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</si>
  <si>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</si>
  <si>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</si>
  <si>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</si>
  <si>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</si>
  <si>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</si>
  <si>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</si>
  <si>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</si>
  <si>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</si>
  <si>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</si>
  <si>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</si>
  <si>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</si>
  <si>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</si>
  <si>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</si>
  <si>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</si>
  <si>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</si>
  <si>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</si>
  <si>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</si>
  <si>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</si>
  <si>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</si>
  <si>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</si>
  <si>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</si>
  <si>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</si>
  <si>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</si>
  <si>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</si>
  <si>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</si>
  <si>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</si>
  <si>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</si>
  <si>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</si>
  <si>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</si>
  <si>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</si>
  <si>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</si>
  <si>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</si>
  <si>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</si>
  <si>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</si>
  <si>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</si>
  <si>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</si>
  <si>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</si>
  <si>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</si>
  <si>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</si>
  <si>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</si>
  <si>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</si>
  <si>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</si>
  <si>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</si>
  <si>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</si>
  <si>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</si>
  <si>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</si>
  <si>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</si>
  <si>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</si>
  <si>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</si>
  <si>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</si>
  <si>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</si>
  <si>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</si>
  <si>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</si>
  <si>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</si>
  <si>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</si>
  <si>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</si>
  <si>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</si>
  <si>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</si>
  <si>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</si>
  <si>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</si>
  <si>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</si>
  <si>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</si>
  <si>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</si>
  <si>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</si>
  <si>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</si>
  <si>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</si>
  <si>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</si>
  <si>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</si>
  <si>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</si>
  <si>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</si>
  <si>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</si>
  <si>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</si>
  <si>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</si>
  <si>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</si>
  <si>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</si>
  <si>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</si>
  <si>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</si>
  <si>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</si>
  <si>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</si>
  <si>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</si>
  <si>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</si>
  <si>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</si>
  <si>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</si>
  <si>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</si>
  <si>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</si>
  <si>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</si>
  <si>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</si>
  <si>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</si>
  <si>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</si>
  <si>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</si>
  <si>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</si>
  <si>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</si>
  <si>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</si>
  <si>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</si>
  <si>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</si>
  <si>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</si>
  <si>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</si>
  <si>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</si>
  <si>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</si>
  <si>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</si>
  <si>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</si>
  <si>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</si>
  <si>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</si>
  <si>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</si>
  <si>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</si>
  <si>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</si>
  <si>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</si>
  <si>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</si>
  <si>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</si>
  <si>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</si>
  <si>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</si>
  <si>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</si>
  <si>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</si>
  <si>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</si>
  <si>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</si>
  <si>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</si>
  <si>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</si>
  <si>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</si>
  <si>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</si>
  <si>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</si>
  <si>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</si>
  <si>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</si>
  <si>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</si>
  <si>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</si>
  <si>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</si>
  <si>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</si>
  <si>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</si>
  <si>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</si>
  <si>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</si>
  <si>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</si>
  <si>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</si>
  <si>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</si>
  <si>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</si>
  <si>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</si>
  <si>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</si>
  <si>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</si>
  <si>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</si>
  <si>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</si>
  <si>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</si>
  <si>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</si>
  <si>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</si>
  <si>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</si>
  <si>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</si>
  <si>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</si>
  <si>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</si>
  <si>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</si>
  <si>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</si>
  <si>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</si>
  <si>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</si>
  <si>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</si>
  <si>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</si>
  <si>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</si>
  <si>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</si>
  <si>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</si>
  <si>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</si>
  <si>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</si>
  <si>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</si>
  <si>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</si>
  <si>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</si>
  <si>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</si>
  <si>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</si>
  <si>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</si>
  <si>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</si>
  <si>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</si>
  <si>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</si>
  <si>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</si>
  <si>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</si>
  <si>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</si>
  <si>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</si>
  <si>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</si>
  <si>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</si>
  <si>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</si>
  <si>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 xml:space="preserve"> от 28.02.2022  № 313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</si>
</sst>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zoomScale="75" zoomScaleNormal="75" workbookViewId="0" topLeftCell="E1">
      <selection activeCell="F10" sqref="F10:I10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47" t="s">
        <v>338</v>
      </c>
      <c r="F1" s="47"/>
      <c r="G1" s="47"/>
      <c r="H1" s="47"/>
      <c r="I1" s="47"/>
      <c r="J1" s="45"/>
    </row>
    <row r="2" spans="5:10" ht="18.75">
      <c r="E2" s="47" t="s">
        <v>366</v>
      </c>
      <c r="F2" s="47"/>
      <c r="G2" s="47"/>
      <c r="H2" s="47"/>
      <c r="I2" s="47"/>
      <c r="J2" s="45"/>
    </row>
    <row r="3" spans="5:10" ht="18.75">
      <c r="E3" s="47" t="s">
        <v>370</v>
      </c>
      <c r="F3" s="47"/>
      <c r="G3" s="47"/>
      <c r="H3" s="47"/>
      <c r="I3" s="47"/>
      <c r="J3" s="45"/>
    </row>
    <row r="4" spans="5:10" ht="18.75">
      <c r="E4" s="47" t="s">
        <v>367</v>
      </c>
      <c r="F4" s="47"/>
      <c r="G4" s="47"/>
      <c r="H4" s="47"/>
      <c r="I4" s="47"/>
      <c r="J4" s="45"/>
    </row>
    <row r="5" spans="5:10" ht="18.75">
      <c r="E5" s="47" t="s">
        <v>368</v>
      </c>
      <c r="F5" s="47"/>
      <c r="G5" s="47"/>
      <c r="H5" s="47"/>
      <c r="I5" s="47"/>
      <c r="J5" s="45"/>
    </row>
    <row r="6" spans="5:10" ht="18.75">
      <c r="E6" s="47" t="s">
        <v>369</v>
      </c>
      <c r="F6" s="47"/>
      <c r="G6" s="47"/>
      <c r="H6" s="47"/>
      <c r="I6" s="47"/>
      <c r="J6" s="45"/>
    </row>
    <row r="7" spans="5:10" ht="18.75">
      <c r="E7" s="47" t="s">
        <v>294</v>
      </c>
      <c r="F7" s="47"/>
      <c r="G7" s="47"/>
      <c r="H7" s="47"/>
      <c r="I7" s="47"/>
      <c r="J7" s="45"/>
    </row>
    <row r="8" spans="5:9" ht="18.75" customHeight="1">
      <c r="E8" s="7"/>
      <c r="F8" s="8"/>
      <c r="G8" s="53"/>
      <c r="H8" s="53"/>
      <c r="I8" s="53"/>
    </row>
    <row r="9" spans="5:9" ht="18.75" customHeight="1">
      <c r="E9" s="20"/>
      <c r="F9" s="55" t="s">
        <v>338</v>
      </c>
      <c r="G9" s="55"/>
      <c r="H9" s="55"/>
      <c r="I9" s="55"/>
    </row>
    <row r="10" spans="5:9" ht="18.75" customHeight="1">
      <c r="E10" s="20"/>
      <c r="F10" s="46" t="s">
        <v>203</v>
      </c>
      <c r="G10" s="46"/>
      <c r="H10" s="46"/>
      <c r="I10" s="46"/>
    </row>
    <row r="11" spans="5:9" ht="20.25" customHeight="1">
      <c r="E11" s="21"/>
      <c r="F11" s="46" t="s">
        <v>285</v>
      </c>
      <c r="G11" s="46"/>
      <c r="H11" s="46"/>
      <c r="I11" s="46"/>
    </row>
    <row r="12" spans="5:9" ht="18" customHeight="1">
      <c r="E12" s="21"/>
      <c r="F12" s="46" t="s">
        <v>202</v>
      </c>
      <c r="G12" s="46"/>
      <c r="H12" s="46"/>
      <c r="I12" s="46"/>
    </row>
    <row r="13" spans="5:9" ht="18.75" customHeight="1">
      <c r="E13" s="21"/>
      <c r="F13" s="46" t="s">
        <v>294</v>
      </c>
      <c r="G13" s="46"/>
      <c r="H13" s="46"/>
      <c r="I13" s="46"/>
    </row>
    <row r="14" spans="5:9" ht="18.75">
      <c r="E14" s="22"/>
      <c r="F14" s="21"/>
      <c r="G14" s="54" t="s">
        <v>365</v>
      </c>
      <c r="H14" s="54"/>
      <c r="I14" s="54"/>
    </row>
    <row r="15" spans="5:9" ht="16.5">
      <c r="E15" s="7"/>
      <c r="F15" s="8"/>
      <c r="G15" s="15"/>
      <c r="H15" s="15"/>
      <c r="I15" s="15"/>
    </row>
    <row r="16" spans="5:9" ht="18.75">
      <c r="E16" s="48" t="s">
        <v>295</v>
      </c>
      <c r="F16" s="48"/>
      <c r="G16" s="48"/>
      <c r="H16" s="48"/>
      <c r="I16" s="48"/>
    </row>
    <row r="17" spans="1:9" s="4" customFormat="1" ht="23.25" customHeight="1">
      <c r="A17" s="1"/>
      <c r="B17" s="1"/>
      <c r="C17" s="1"/>
      <c r="D17" s="1"/>
      <c r="E17" s="51" t="s">
        <v>296</v>
      </c>
      <c r="F17" s="52"/>
      <c r="G17" s="52"/>
      <c r="H17" s="52"/>
      <c r="I17" s="52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G21+G33+G45+G53+G60++G65+G71+G77+G83+G27+G97+G99</f>
        <v>210964.9</v>
      </c>
      <c r="H20" s="24">
        <f>H21+H33+H45+H53+H60++H65+H71+H77+H83+H27+H97+H99</f>
        <v>217367</v>
      </c>
      <c r="I20" s="24">
        <f>I21+I33+I45+I53+I60++I65+I71+I77+I83+I27+I97+I99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G29+G30+G31+G32</f>
        <v>14480</v>
      </c>
      <c r="H28" s="26">
        <f>H29+H30+H31+H32</f>
        <v>15000</v>
      </c>
      <c r="I28" s="26">
        <f>I29+I30+I31+I32</f>
        <v>15330</v>
      </c>
    </row>
    <row r="29" spans="5:9" ht="111.75" customHeight="1">
      <c r="E29" s="25" t="s">
        <v>314</v>
      </c>
      <c r="F29" s="18" t="s">
        <v>313</v>
      </c>
      <c r="G29" s="26">
        <v>6544</v>
      </c>
      <c r="H29" s="26">
        <v>6700</v>
      </c>
      <c r="I29" s="26">
        <v>6750</v>
      </c>
    </row>
    <row r="30" spans="5:9" ht="131.25" customHeight="1">
      <c r="E30" s="25" t="s">
        <v>316</v>
      </c>
      <c r="F30" s="18" t="s">
        <v>315</v>
      </c>
      <c r="G30" s="26">
        <v>36</v>
      </c>
      <c r="H30" s="26">
        <v>37</v>
      </c>
      <c r="I30" s="26">
        <v>40</v>
      </c>
    </row>
    <row r="31" spans="5:9" ht="117" customHeight="1">
      <c r="E31" s="25" t="s">
        <v>318</v>
      </c>
      <c r="F31" s="18" t="s">
        <v>317</v>
      </c>
      <c r="G31" s="26">
        <v>8720</v>
      </c>
      <c r="H31" s="26">
        <v>9100</v>
      </c>
      <c r="I31" s="26">
        <v>9400</v>
      </c>
    </row>
    <row r="32" spans="5:9" ht="119.25" customHeight="1">
      <c r="E32" s="25" t="s">
        <v>319</v>
      </c>
      <c r="F32" s="18" t="s">
        <v>320</v>
      </c>
      <c r="G32" s="26">
        <v>-820</v>
      </c>
      <c r="H32" s="26">
        <v>-837</v>
      </c>
      <c r="I32" s="26">
        <v>-860</v>
      </c>
    </row>
    <row r="33" spans="1:9" s="12" customFormat="1" ht="18" customHeight="1">
      <c r="A33" s="11" t="s">
        <v>51</v>
      </c>
      <c r="B33" s="11" t="s">
        <v>7</v>
      </c>
      <c r="C33" s="11" t="s">
        <v>8</v>
      </c>
      <c r="D33" s="11" t="s">
        <v>9</v>
      </c>
      <c r="E33" s="27" t="s">
        <v>53</v>
      </c>
      <c r="F33" s="19" t="s">
        <v>52</v>
      </c>
      <c r="G33" s="28">
        <f>G34+G39+G41+G43</f>
        <v>23380</v>
      </c>
      <c r="H33" s="28">
        <f>H34+H39+H41+H43</f>
        <v>24245</v>
      </c>
      <c r="I33" s="28">
        <f>I34+I39+I41+I43</f>
        <v>25175</v>
      </c>
    </row>
    <row r="34" spans="1:9" ht="34.5" customHeight="1">
      <c r="A34" s="5" t="s">
        <v>54</v>
      </c>
      <c r="B34" s="5" t="s">
        <v>7</v>
      </c>
      <c r="C34" s="5" t="s">
        <v>8</v>
      </c>
      <c r="D34" s="5" t="s">
        <v>15</v>
      </c>
      <c r="E34" s="25" t="s">
        <v>56</v>
      </c>
      <c r="F34" s="18" t="s">
        <v>55</v>
      </c>
      <c r="G34" s="28">
        <f>G35+G37</f>
        <v>17260</v>
      </c>
      <c r="H34" s="28">
        <f>H35+H37</f>
        <v>17900</v>
      </c>
      <c r="I34" s="28">
        <f>I35+I37</f>
        <v>18600</v>
      </c>
    </row>
    <row r="35" spans="1:9" ht="34.5" customHeight="1">
      <c r="A35" s="5" t="s">
        <v>57</v>
      </c>
      <c r="B35" s="5" t="s">
        <v>40</v>
      </c>
      <c r="C35" s="5" t="s">
        <v>8</v>
      </c>
      <c r="D35" s="5" t="s">
        <v>15</v>
      </c>
      <c r="E35" s="25" t="s">
        <v>59</v>
      </c>
      <c r="F35" s="18" t="s">
        <v>58</v>
      </c>
      <c r="G35" s="26">
        <v>12670</v>
      </c>
      <c r="H35" s="26">
        <v>13140</v>
      </c>
      <c r="I35" s="26">
        <v>13650</v>
      </c>
    </row>
    <row r="36" spans="1:9" ht="34.5" customHeight="1">
      <c r="A36" s="5" t="s">
        <v>60</v>
      </c>
      <c r="B36" s="5" t="s">
        <v>40</v>
      </c>
      <c r="C36" s="5" t="s">
        <v>8</v>
      </c>
      <c r="D36" s="5" t="s">
        <v>15</v>
      </c>
      <c r="E36" s="25" t="s">
        <v>61</v>
      </c>
      <c r="F36" s="18" t="s">
        <v>58</v>
      </c>
      <c r="G36" s="26">
        <v>12670</v>
      </c>
      <c r="H36" s="26">
        <v>13140</v>
      </c>
      <c r="I36" s="26">
        <v>13650</v>
      </c>
    </row>
    <row r="37" spans="1:9" ht="54" customHeight="1">
      <c r="A37" s="5" t="s">
        <v>62</v>
      </c>
      <c r="B37" s="5" t="s">
        <v>40</v>
      </c>
      <c r="C37" s="5" t="s">
        <v>8</v>
      </c>
      <c r="D37" s="5" t="s">
        <v>15</v>
      </c>
      <c r="E37" s="25" t="s">
        <v>64</v>
      </c>
      <c r="F37" s="18" t="s">
        <v>63</v>
      </c>
      <c r="G37" s="26">
        <v>4590</v>
      </c>
      <c r="H37" s="26">
        <v>4760</v>
      </c>
      <c r="I37" s="26">
        <v>4950</v>
      </c>
    </row>
    <row r="38" spans="1:9" ht="67.5" customHeight="1">
      <c r="A38" s="5" t="s">
        <v>65</v>
      </c>
      <c r="B38" s="5" t="s">
        <v>40</v>
      </c>
      <c r="C38" s="5" t="s">
        <v>8</v>
      </c>
      <c r="D38" s="5" t="s">
        <v>15</v>
      </c>
      <c r="E38" s="25" t="s">
        <v>67</v>
      </c>
      <c r="F38" s="18" t="s">
        <v>66</v>
      </c>
      <c r="G38" s="26">
        <v>4590</v>
      </c>
      <c r="H38" s="26">
        <v>4760</v>
      </c>
      <c r="I38" s="26">
        <v>4950</v>
      </c>
    </row>
    <row r="39" spans="5:9" ht="27" customHeight="1" hidden="1">
      <c r="E39" s="25" t="s">
        <v>173</v>
      </c>
      <c r="F39" s="37" t="s">
        <v>171</v>
      </c>
      <c r="G39" s="26">
        <v>0</v>
      </c>
      <c r="H39" s="26">
        <v>0</v>
      </c>
      <c r="I39" s="26">
        <v>0</v>
      </c>
    </row>
    <row r="40" spans="5:9" ht="25.5" customHeight="1" hidden="1">
      <c r="E40" s="25" t="s">
        <v>174</v>
      </c>
      <c r="F40" s="37" t="s">
        <v>171</v>
      </c>
      <c r="G40" s="26">
        <v>0</v>
      </c>
      <c r="H40" s="26">
        <v>0</v>
      </c>
      <c r="I40" s="26">
        <v>0</v>
      </c>
    </row>
    <row r="41" spans="5:9" ht="22.5" customHeight="1">
      <c r="E41" s="25" t="s">
        <v>321</v>
      </c>
      <c r="F41" s="37" t="s">
        <v>172</v>
      </c>
      <c r="G41" s="26">
        <v>3000</v>
      </c>
      <c r="H41" s="26">
        <v>3100</v>
      </c>
      <c r="I41" s="26">
        <v>3200</v>
      </c>
    </row>
    <row r="42" spans="5:9" ht="23.25" customHeight="1">
      <c r="E42" s="25" t="s">
        <v>322</v>
      </c>
      <c r="F42" s="37" t="s">
        <v>172</v>
      </c>
      <c r="G42" s="26">
        <v>3000</v>
      </c>
      <c r="H42" s="26">
        <v>3100</v>
      </c>
      <c r="I42" s="26">
        <v>3200</v>
      </c>
    </row>
    <row r="43" spans="5:9" ht="21" customHeight="1">
      <c r="E43" s="25" t="s">
        <v>325</v>
      </c>
      <c r="F43" s="37" t="s">
        <v>326</v>
      </c>
      <c r="G43" s="26">
        <v>3120</v>
      </c>
      <c r="H43" s="38">
        <v>3245</v>
      </c>
      <c r="I43" s="38">
        <v>3375</v>
      </c>
    </row>
    <row r="44" spans="5:9" ht="37.5" customHeight="1">
      <c r="E44" s="25" t="s">
        <v>324</v>
      </c>
      <c r="F44" s="37" t="s">
        <v>323</v>
      </c>
      <c r="G44" s="26">
        <v>3120</v>
      </c>
      <c r="H44" s="38">
        <v>3245</v>
      </c>
      <c r="I44" s="38">
        <v>3375</v>
      </c>
    </row>
    <row r="45" spans="1:9" s="12" customFormat="1" ht="18" customHeight="1">
      <c r="A45" s="11" t="s">
        <v>16</v>
      </c>
      <c r="B45" s="11" t="s">
        <v>7</v>
      </c>
      <c r="C45" s="11" t="s">
        <v>8</v>
      </c>
      <c r="D45" s="11" t="s">
        <v>9</v>
      </c>
      <c r="E45" s="27" t="s">
        <v>18</v>
      </c>
      <c r="F45" s="19" t="s">
        <v>17</v>
      </c>
      <c r="G45" s="28">
        <f>G46+G47+G50</f>
        <v>16645</v>
      </c>
      <c r="H45" s="28">
        <f>H46+H47+H50</f>
        <v>16855</v>
      </c>
      <c r="I45" s="28">
        <f>I46+I47+I50</f>
        <v>16965</v>
      </c>
    </row>
    <row r="46" spans="1:9" s="12" customFormat="1" ht="50.25" customHeight="1">
      <c r="A46" s="11"/>
      <c r="B46" s="11"/>
      <c r="C46" s="11"/>
      <c r="D46" s="11"/>
      <c r="E46" s="25" t="s">
        <v>217</v>
      </c>
      <c r="F46" s="18" t="s">
        <v>218</v>
      </c>
      <c r="G46" s="36">
        <v>2100</v>
      </c>
      <c r="H46" s="36">
        <v>2100</v>
      </c>
      <c r="I46" s="36">
        <v>2100</v>
      </c>
    </row>
    <row r="47" spans="1:9" ht="18.75" customHeight="1">
      <c r="A47" s="5" t="s">
        <v>68</v>
      </c>
      <c r="B47" s="5" t="s">
        <v>11</v>
      </c>
      <c r="C47" s="5" t="s">
        <v>8</v>
      </c>
      <c r="D47" s="5" t="s">
        <v>15</v>
      </c>
      <c r="E47" s="25" t="s">
        <v>70</v>
      </c>
      <c r="F47" s="18" t="s">
        <v>69</v>
      </c>
      <c r="G47" s="36">
        <f>G48+G49</f>
        <v>545</v>
      </c>
      <c r="H47" s="36">
        <f>H48+H49</f>
        <v>555</v>
      </c>
      <c r="I47" s="36">
        <f>I48+I49</f>
        <v>565</v>
      </c>
    </row>
    <row r="48" spans="1:9" ht="18.75" customHeight="1">
      <c r="A48" s="5" t="s">
        <v>71</v>
      </c>
      <c r="B48" s="5" t="s">
        <v>11</v>
      </c>
      <c r="C48" s="5" t="s">
        <v>8</v>
      </c>
      <c r="D48" s="5" t="s">
        <v>15</v>
      </c>
      <c r="E48" s="25" t="s">
        <v>73</v>
      </c>
      <c r="F48" s="18" t="s">
        <v>72</v>
      </c>
      <c r="G48" s="36">
        <v>85</v>
      </c>
      <c r="H48" s="36">
        <v>85</v>
      </c>
      <c r="I48" s="36">
        <v>85</v>
      </c>
    </row>
    <row r="49" spans="1:9" ht="18.75" customHeight="1">
      <c r="A49" s="5" t="s">
        <v>74</v>
      </c>
      <c r="B49" s="5" t="s">
        <v>11</v>
      </c>
      <c r="C49" s="5" t="s">
        <v>8</v>
      </c>
      <c r="D49" s="5" t="s">
        <v>15</v>
      </c>
      <c r="E49" s="25" t="s">
        <v>76</v>
      </c>
      <c r="F49" s="18" t="s">
        <v>75</v>
      </c>
      <c r="G49" s="36">
        <v>460</v>
      </c>
      <c r="H49" s="36">
        <v>470</v>
      </c>
      <c r="I49" s="36">
        <v>480</v>
      </c>
    </row>
    <row r="50" spans="5:9" ht="18.75" customHeight="1">
      <c r="E50" s="25" t="s">
        <v>327</v>
      </c>
      <c r="F50" s="18" t="s">
        <v>189</v>
      </c>
      <c r="G50" s="36">
        <f>G51+G52</f>
        <v>14000</v>
      </c>
      <c r="H50" s="36">
        <f>H51+H52</f>
        <v>14200</v>
      </c>
      <c r="I50" s="36">
        <f>I51+I52</f>
        <v>14300</v>
      </c>
    </row>
    <row r="51" spans="5:9" ht="38.25" customHeight="1">
      <c r="E51" s="25" t="s">
        <v>219</v>
      </c>
      <c r="F51" s="18" t="s">
        <v>328</v>
      </c>
      <c r="G51" s="36">
        <v>9000</v>
      </c>
      <c r="H51" s="36">
        <v>9100</v>
      </c>
      <c r="I51" s="36">
        <v>9200</v>
      </c>
    </row>
    <row r="52" spans="5:9" ht="37.5" customHeight="1">
      <c r="E52" s="25" t="s">
        <v>220</v>
      </c>
      <c r="F52" s="18" t="s">
        <v>221</v>
      </c>
      <c r="G52" s="36">
        <v>5000</v>
      </c>
      <c r="H52" s="36">
        <v>5100</v>
      </c>
      <c r="I52" s="36">
        <v>5100</v>
      </c>
    </row>
    <row r="53" spans="1:9" s="12" customFormat="1" ht="18" customHeight="1">
      <c r="A53" s="11" t="s">
        <v>77</v>
      </c>
      <c r="B53" s="11" t="s">
        <v>7</v>
      </c>
      <c r="C53" s="11" t="s">
        <v>8</v>
      </c>
      <c r="D53" s="11" t="s">
        <v>9</v>
      </c>
      <c r="E53" s="27" t="s">
        <v>79</v>
      </c>
      <c r="F53" s="19" t="s">
        <v>78</v>
      </c>
      <c r="G53" s="28">
        <f>G54+G55+G56+G57+G58+G59</f>
        <v>2680</v>
      </c>
      <c r="H53" s="28">
        <f>H54+H55+H56+H57+H58+H59</f>
        <v>2680</v>
      </c>
      <c r="I53" s="28">
        <f>I54+I55+I56+I57+I58+I59</f>
        <v>2680</v>
      </c>
    </row>
    <row r="54" spans="1:9" ht="53.25" customHeight="1">
      <c r="A54" s="5" t="s">
        <v>80</v>
      </c>
      <c r="B54" s="5" t="s">
        <v>40</v>
      </c>
      <c r="C54" s="5" t="s">
        <v>8</v>
      </c>
      <c r="D54" s="5" t="s">
        <v>15</v>
      </c>
      <c r="E54" s="25" t="s">
        <v>177</v>
      </c>
      <c r="F54" s="37" t="s">
        <v>175</v>
      </c>
      <c r="G54" s="26">
        <v>2600</v>
      </c>
      <c r="H54" s="26">
        <v>2600</v>
      </c>
      <c r="I54" s="26">
        <v>2600</v>
      </c>
    </row>
    <row r="55" spans="1:9" ht="72.75" customHeight="1">
      <c r="A55" s="5" t="s">
        <v>81</v>
      </c>
      <c r="B55" s="5" t="s">
        <v>40</v>
      </c>
      <c r="C55" s="5" t="s">
        <v>8</v>
      </c>
      <c r="D55" s="5" t="s">
        <v>15</v>
      </c>
      <c r="E55" s="25" t="s">
        <v>190</v>
      </c>
      <c r="F55" s="37" t="s">
        <v>191</v>
      </c>
      <c r="G55" s="26">
        <v>70</v>
      </c>
      <c r="H55" s="26">
        <v>70</v>
      </c>
      <c r="I55" s="26">
        <v>70</v>
      </c>
    </row>
    <row r="56" spans="1:9" ht="51" customHeight="1" hidden="1">
      <c r="A56" s="5" t="s">
        <v>82</v>
      </c>
      <c r="B56" s="5" t="s">
        <v>40</v>
      </c>
      <c r="C56" s="5" t="s">
        <v>8</v>
      </c>
      <c r="D56" s="5" t="s">
        <v>15</v>
      </c>
      <c r="E56" s="25"/>
      <c r="F56" s="37"/>
      <c r="G56" s="26"/>
      <c r="H56" s="26"/>
      <c r="I56" s="26"/>
    </row>
    <row r="57" spans="1:9" ht="37.5" customHeight="1" hidden="1">
      <c r="A57" s="5" t="s">
        <v>82</v>
      </c>
      <c r="B57" s="5" t="s">
        <v>40</v>
      </c>
      <c r="C57" s="5" t="s">
        <v>83</v>
      </c>
      <c r="D57" s="5" t="s">
        <v>15</v>
      </c>
      <c r="E57" s="25"/>
      <c r="F57" s="37"/>
      <c r="G57" s="26"/>
      <c r="H57" s="26"/>
      <c r="I57" s="26"/>
    </row>
    <row r="58" spans="1:9" ht="102.75" customHeight="1" hidden="1">
      <c r="A58" s="5" t="s">
        <v>84</v>
      </c>
      <c r="B58" s="5" t="s">
        <v>40</v>
      </c>
      <c r="C58" s="5" t="s">
        <v>8</v>
      </c>
      <c r="D58" s="5" t="s">
        <v>15</v>
      </c>
      <c r="E58" s="25"/>
      <c r="F58" s="37"/>
      <c r="G58" s="26"/>
      <c r="H58" s="26"/>
      <c r="I58" s="26"/>
    </row>
    <row r="59" spans="1:9" ht="33.75" customHeight="1">
      <c r="A59" s="5" t="s">
        <v>84</v>
      </c>
      <c r="B59" s="5" t="s">
        <v>40</v>
      </c>
      <c r="C59" s="5" t="s">
        <v>85</v>
      </c>
      <c r="D59" s="5" t="s">
        <v>15</v>
      </c>
      <c r="E59" s="25" t="s">
        <v>178</v>
      </c>
      <c r="F59" s="37" t="s">
        <v>176</v>
      </c>
      <c r="G59" s="26">
        <v>10</v>
      </c>
      <c r="H59" s="26">
        <v>10</v>
      </c>
      <c r="I59" s="26">
        <v>10</v>
      </c>
    </row>
    <row r="60" spans="1:9" s="12" customFormat="1" ht="50.25" customHeight="1">
      <c r="A60" s="11" t="s">
        <v>19</v>
      </c>
      <c r="B60" s="11" t="s">
        <v>7</v>
      </c>
      <c r="C60" s="11" t="s">
        <v>8</v>
      </c>
      <c r="D60" s="11" t="s">
        <v>9</v>
      </c>
      <c r="E60" s="27" t="s">
        <v>21</v>
      </c>
      <c r="F60" s="19" t="s">
        <v>20</v>
      </c>
      <c r="G60" s="28">
        <f>G61</f>
        <v>29780</v>
      </c>
      <c r="H60" s="28">
        <f>H61</f>
        <v>29980</v>
      </c>
      <c r="I60" s="28">
        <f>I61</f>
        <v>30180</v>
      </c>
    </row>
    <row r="61" spans="1:9" ht="82.5" customHeight="1">
      <c r="A61" s="5" t="s">
        <v>23</v>
      </c>
      <c r="B61" s="5" t="s">
        <v>7</v>
      </c>
      <c r="C61" s="5" t="s">
        <v>8</v>
      </c>
      <c r="D61" s="5" t="s">
        <v>22</v>
      </c>
      <c r="E61" s="25" t="s">
        <v>329</v>
      </c>
      <c r="F61" s="18" t="s">
        <v>201</v>
      </c>
      <c r="G61" s="26">
        <f>G62+G63+G64</f>
        <v>29780</v>
      </c>
      <c r="H61" s="26">
        <f>H62+H63+H64</f>
        <v>29980</v>
      </c>
      <c r="I61" s="26">
        <f>I62+I63+I64</f>
        <v>30180</v>
      </c>
    </row>
    <row r="62" spans="1:9" ht="84" customHeight="1">
      <c r="A62" s="5" t="s">
        <v>24</v>
      </c>
      <c r="B62" s="5" t="s">
        <v>7</v>
      </c>
      <c r="C62" s="5" t="s">
        <v>8</v>
      </c>
      <c r="D62" s="5" t="s">
        <v>22</v>
      </c>
      <c r="E62" s="25" t="s">
        <v>222</v>
      </c>
      <c r="F62" s="18" t="s">
        <v>223</v>
      </c>
      <c r="G62" s="26">
        <v>27200</v>
      </c>
      <c r="H62" s="26">
        <v>27400</v>
      </c>
      <c r="I62" s="26">
        <v>27600</v>
      </c>
    </row>
    <row r="63" spans="5:9" ht="34.5" customHeight="1">
      <c r="E63" s="25" t="s">
        <v>224</v>
      </c>
      <c r="F63" s="18" t="s">
        <v>225</v>
      </c>
      <c r="G63" s="26">
        <v>2400</v>
      </c>
      <c r="H63" s="26">
        <v>2400</v>
      </c>
      <c r="I63" s="26">
        <v>2400</v>
      </c>
    </row>
    <row r="64" spans="1:9" ht="84" customHeight="1">
      <c r="A64" s="5" t="s">
        <v>25</v>
      </c>
      <c r="B64" s="5" t="s">
        <v>11</v>
      </c>
      <c r="C64" s="5" t="s">
        <v>8</v>
      </c>
      <c r="D64" s="5" t="s">
        <v>22</v>
      </c>
      <c r="E64" s="25" t="s">
        <v>226</v>
      </c>
      <c r="F64" s="18" t="s">
        <v>330</v>
      </c>
      <c r="G64" s="26">
        <v>180</v>
      </c>
      <c r="H64" s="26">
        <v>180</v>
      </c>
      <c r="I64" s="26">
        <v>180</v>
      </c>
    </row>
    <row r="65" spans="1:9" s="12" customFormat="1" ht="35.25" customHeight="1">
      <c r="A65" s="11" t="s">
        <v>86</v>
      </c>
      <c r="B65" s="11" t="s">
        <v>7</v>
      </c>
      <c r="C65" s="11" t="s">
        <v>8</v>
      </c>
      <c r="D65" s="11" t="s">
        <v>9</v>
      </c>
      <c r="E65" s="27" t="s">
        <v>88</v>
      </c>
      <c r="F65" s="19" t="s">
        <v>87</v>
      </c>
      <c r="G65" s="28">
        <f>G66</f>
        <v>167</v>
      </c>
      <c r="H65" s="28">
        <f>H66</f>
        <v>174</v>
      </c>
      <c r="I65" s="28">
        <f>I66</f>
        <v>181</v>
      </c>
    </row>
    <row r="66" spans="1:9" ht="21" customHeight="1">
      <c r="A66" s="5" t="s">
        <v>89</v>
      </c>
      <c r="B66" s="5" t="s">
        <v>40</v>
      </c>
      <c r="C66" s="5" t="s">
        <v>8</v>
      </c>
      <c r="D66" s="5" t="s">
        <v>22</v>
      </c>
      <c r="E66" s="25" t="s">
        <v>91</v>
      </c>
      <c r="F66" s="18" t="s">
        <v>90</v>
      </c>
      <c r="G66" s="26">
        <f>G67+G68+G70</f>
        <v>167</v>
      </c>
      <c r="H66" s="26">
        <f>H67+H68+H70</f>
        <v>174</v>
      </c>
      <c r="I66" s="26">
        <f>I67+I68+I70</f>
        <v>181</v>
      </c>
    </row>
    <row r="67" spans="1:9" ht="36" customHeight="1">
      <c r="A67" s="5" t="s">
        <v>92</v>
      </c>
      <c r="B67" s="5" t="s">
        <v>40</v>
      </c>
      <c r="C67" s="5" t="s">
        <v>8</v>
      </c>
      <c r="D67" s="5" t="s">
        <v>22</v>
      </c>
      <c r="E67" s="25" t="s">
        <v>94</v>
      </c>
      <c r="F67" s="18" t="s">
        <v>93</v>
      </c>
      <c r="G67" s="26">
        <v>133</v>
      </c>
      <c r="H67" s="26">
        <v>139</v>
      </c>
      <c r="I67" s="26">
        <v>144</v>
      </c>
    </row>
    <row r="68" spans="1:9" ht="21" customHeight="1">
      <c r="A68" s="5" t="s">
        <v>95</v>
      </c>
      <c r="B68" s="5" t="s">
        <v>40</v>
      </c>
      <c r="C68" s="5" t="s">
        <v>8</v>
      </c>
      <c r="D68" s="5" t="s">
        <v>22</v>
      </c>
      <c r="E68" s="25" t="s">
        <v>97</v>
      </c>
      <c r="F68" s="18" t="s">
        <v>96</v>
      </c>
      <c r="G68" s="26">
        <v>4</v>
      </c>
      <c r="H68" s="26">
        <v>4</v>
      </c>
      <c r="I68" s="26">
        <v>4</v>
      </c>
    </row>
    <row r="69" spans="1:9" ht="36" customHeight="1" hidden="1">
      <c r="A69" s="5" t="s">
        <v>98</v>
      </c>
      <c r="B69" s="5" t="s">
        <v>40</v>
      </c>
      <c r="C69" s="5" t="s">
        <v>8</v>
      </c>
      <c r="D69" s="5" t="s">
        <v>22</v>
      </c>
      <c r="E69" s="25"/>
      <c r="F69" s="18"/>
      <c r="G69" s="26"/>
      <c r="H69" s="26"/>
      <c r="I69" s="26"/>
    </row>
    <row r="70" spans="1:9" ht="16.5">
      <c r="A70" s="5" t="s">
        <v>152</v>
      </c>
      <c r="B70" s="5" t="s">
        <v>40</v>
      </c>
      <c r="C70" s="5" t="s">
        <v>8</v>
      </c>
      <c r="D70" s="5" t="s">
        <v>22</v>
      </c>
      <c r="E70" s="25" t="s">
        <v>154</v>
      </c>
      <c r="F70" s="18" t="s">
        <v>153</v>
      </c>
      <c r="G70" s="26">
        <v>30</v>
      </c>
      <c r="H70" s="26">
        <v>31</v>
      </c>
      <c r="I70" s="26">
        <v>33</v>
      </c>
    </row>
    <row r="71" spans="1:9" s="12" customFormat="1" ht="36" customHeight="1">
      <c r="A71" s="11" t="s">
        <v>99</v>
      </c>
      <c r="B71" s="11" t="s">
        <v>7</v>
      </c>
      <c r="C71" s="11" t="s">
        <v>8</v>
      </c>
      <c r="D71" s="11" t="s">
        <v>9</v>
      </c>
      <c r="E71" s="27" t="s">
        <v>100</v>
      </c>
      <c r="F71" s="19" t="s">
        <v>331</v>
      </c>
      <c r="G71" s="28">
        <f>G72</f>
        <v>2420</v>
      </c>
      <c r="H71" s="28">
        <f>H72</f>
        <v>2420</v>
      </c>
      <c r="I71" s="28">
        <f>I72</f>
        <v>2420</v>
      </c>
    </row>
    <row r="72" spans="1:9" ht="37.5" customHeight="1">
      <c r="A72" s="5" t="s">
        <v>102</v>
      </c>
      <c r="B72" s="5" t="s">
        <v>11</v>
      </c>
      <c r="C72" s="5" t="s">
        <v>8</v>
      </c>
      <c r="D72" s="5" t="s">
        <v>101</v>
      </c>
      <c r="E72" s="25" t="s">
        <v>227</v>
      </c>
      <c r="F72" s="18" t="s">
        <v>228</v>
      </c>
      <c r="G72" s="26">
        <f>G73+G74+G75+G76</f>
        <v>2420</v>
      </c>
      <c r="H72" s="26">
        <f>H73+H74+H75+H76</f>
        <v>2420</v>
      </c>
      <c r="I72" s="26">
        <f>I73+I74+I75+I76</f>
        <v>2420</v>
      </c>
    </row>
    <row r="73" spans="1:9" ht="39" customHeight="1">
      <c r="A73" s="5" t="s">
        <v>103</v>
      </c>
      <c r="B73" s="5" t="s">
        <v>11</v>
      </c>
      <c r="C73" s="5" t="s">
        <v>8</v>
      </c>
      <c r="D73" s="5" t="s">
        <v>101</v>
      </c>
      <c r="E73" s="25" t="s">
        <v>229</v>
      </c>
      <c r="F73" s="18" t="s">
        <v>230</v>
      </c>
      <c r="G73" s="26">
        <v>50</v>
      </c>
      <c r="H73" s="26">
        <v>50</v>
      </c>
      <c r="I73" s="26">
        <v>50</v>
      </c>
    </row>
    <row r="74" spans="1:9" ht="40.5" customHeight="1">
      <c r="A74" s="5" t="s">
        <v>103</v>
      </c>
      <c r="B74" s="5" t="s">
        <v>11</v>
      </c>
      <c r="C74" s="5" t="s">
        <v>104</v>
      </c>
      <c r="D74" s="5" t="s">
        <v>101</v>
      </c>
      <c r="E74" s="25" t="s">
        <v>231</v>
      </c>
      <c r="F74" s="18" t="s">
        <v>332</v>
      </c>
      <c r="G74" s="26">
        <v>210</v>
      </c>
      <c r="H74" s="26">
        <v>210</v>
      </c>
      <c r="I74" s="26">
        <v>210</v>
      </c>
    </row>
    <row r="75" spans="1:9" ht="67.5" customHeight="1">
      <c r="A75" s="5" t="s">
        <v>103</v>
      </c>
      <c r="B75" s="5" t="s">
        <v>11</v>
      </c>
      <c r="C75" s="5" t="s">
        <v>105</v>
      </c>
      <c r="D75" s="5" t="s">
        <v>101</v>
      </c>
      <c r="E75" s="25" t="s">
        <v>232</v>
      </c>
      <c r="F75" s="18" t="s">
        <v>233</v>
      </c>
      <c r="G75" s="26">
        <v>2100</v>
      </c>
      <c r="H75" s="26">
        <v>2100</v>
      </c>
      <c r="I75" s="26">
        <v>2100</v>
      </c>
    </row>
    <row r="76" spans="5:9" ht="32.25" customHeight="1">
      <c r="E76" s="25" t="s">
        <v>298</v>
      </c>
      <c r="F76" s="18" t="s">
        <v>333</v>
      </c>
      <c r="G76" s="26">
        <v>60</v>
      </c>
      <c r="H76" s="26">
        <v>60</v>
      </c>
      <c r="I76" s="26">
        <v>60</v>
      </c>
    </row>
    <row r="77" spans="1:9" s="12" customFormat="1" ht="36" customHeight="1">
      <c r="A77" s="11" t="s">
        <v>26</v>
      </c>
      <c r="B77" s="11" t="s">
        <v>7</v>
      </c>
      <c r="C77" s="11" t="s">
        <v>8</v>
      </c>
      <c r="D77" s="11" t="s">
        <v>9</v>
      </c>
      <c r="E77" s="27" t="s">
        <v>28</v>
      </c>
      <c r="F77" s="19" t="s">
        <v>27</v>
      </c>
      <c r="G77" s="28">
        <f>G79+G81+G82</f>
        <v>1500</v>
      </c>
      <c r="H77" s="28">
        <f>H79+H81+H82</f>
        <v>1500</v>
      </c>
      <c r="I77" s="28">
        <f>I79+I81+I82</f>
        <v>1500</v>
      </c>
    </row>
    <row r="78" spans="1:9" ht="102.75" customHeight="1" hidden="1">
      <c r="A78" s="5" t="s">
        <v>29</v>
      </c>
      <c r="B78" s="5" t="s">
        <v>7</v>
      </c>
      <c r="C78" s="5" t="s">
        <v>8</v>
      </c>
      <c r="D78" s="5" t="s">
        <v>9</v>
      </c>
      <c r="E78" s="25"/>
      <c r="F78" s="18"/>
      <c r="G78" s="26"/>
      <c r="H78" s="26"/>
      <c r="I78" s="26"/>
    </row>
    <row r="79" spans="1:9" ht="102" customHeight="1">
      <c r="A79" s="5" t="s">
        <v>30</v>
      </c>
      <c r="B79" s="5" t="s">
        <v>11</v>
      </c>
      <c r="C79" s="5" t="s">
        <v>8</v>
      </c>
      <c r="D79" s="5" t="s">
        <v>31</v>
      </c>
      <c r="E79" s="25" t="s">
        <v>234</v>
      </c>
      <c r="F79" s="18" t="s">
        <v>334</v>
      </c>
      <c r="G79" s="26">
        <v>500</v>
      </c>
      <c r="H79" s="26">
        <v>500</v>
      </c>
      <c r="I79" s="26">
        <v>500</v>
      </c>
    </row>
    <row r="80" spans="1:9" ht="72" customHeight="1" hidden="1">
      <c r="A80" s="5" t="s">
        <v>32</v>
      </c>
      <c r="B80" s="5" t="s">
        <v>7</v>
      </c>
      <c r="C80" s="5" t="s">
        <v>8</v>
      </c>
      <c r="D80" s="5" t="s">
        <v>33</v>
      </c>
      <c r="E80" s="25"/>
      <c r="F80" s="18"/>
      <c r="G80" s="26"/>
      <c r="H80" s="26"/>
      <c r="I80" s="26"/>
    </row>
    <row r="81" spans="1:9" ht="57" customHeight="1">
      <c r="A81" s="5" t="s">
        <v>34</v>
      </c>
      <c r="B81" s="5" t="s">
        <v>7</v>
      </c>
      <c r="C81" s="5" t="s">
        <v>8</v>
      </c>
      <c r="D81" s="5" t="s">
        <v>33</v>
      </c>
      <c r="E81" s="25" t="s">
        <v>235</v>
      </c>
      <c r="F81" s="18" t="s">
        <v>335</v>
      </c>
      <c r="G81" s="26">
        <f>500</f>
        <v>500</v>
      </c>
      <c r="H81" s="26">
        <v>500</v>
      </c>
      <c r="I81" s="26">
        <v>500</v>
      </c>
    </row>
    <row r="82" spans="1:9" ht="39" customHeight="1">
      <c r="A82" s="5" t="s">
        <v>35</v>
      </c>
      <c r="B82" s="5" t="s">
        <v>11</v>
      </c>
      <c r="C82" s="5" t="s">
        <v>8</v>
      </c>
      <c r="D82" s="5" t="s">
        <v>33</v>
      </c>
      <c r="E82" s="25" t="s">
        <v>286</v>
      </c>
      <c r="F82" s="18" t="s">
        <v>336</v>
      </c>
      <c r="G82" s="44">
        <f>500</f>
        <v>500</v>
      </c>
      <c r="H82" s="26">
        <v>500</v>
      </c>
      <c r="I82" s="26">
        <v>500</v>
      </c>
    </row>
    <row r="83" spans="1:9" s="12" customFormat="1" ht="19.5" customHeight="1">
      <c r="A83" s="11" t="s">
        <v>107</v>
      </c>
      <c r="B83" s="11" t="s">
        <v>7</v>
      </c>
      <c r="C83" s="11" t="s">
        <v>8</v>
      </c>
      <c r="D83" s="11" t="s">
        <v>9</v>
      </c>
      <c r="E83" s="27" t="s">
        <v>109</v>
      </c>
      <c r="F83" s="19" t="s">
        <v>108</v>
      </c>
      <c r="G83" s="28">
        <f>G84+G85+G86+G87+G88+G89+G90+G91+G92+G93+G94+G95+G96</f>
        <v>200</v>
      </c>
      <c r="H83" s="28">
        <f>H84+H85+H86+H87+H88+H89+H90+H91+H92+H93+H94+H95+H96</f>
        <v>200</v>
      </c>
      <c r="I83" s="28">
        <f>I84+I85+I86+I87+I88+I89+I90+I91+I92+I93+I94+I95+I96</f>
        <v>200</v>
      </c>
    </row>
    <row r="84" spans="1:9" ht="81" customHeight="1">
      <c r="A84" s="5" t="s">
        <v>110</v>
      </c>
      <c r="B84" s="5" t="s">
        <v>7</v>
      </c>
      <c r="C84" s="5" t="s">
        <v>8</v>
      </c>
      <c r="D84" s="5" t="s">
        <v>106</v>
      </c>
      <c r="E84" s="31" t="s">
        <v>192</v>
      </c>
      <c r="F84" s="39" t="s">
        <v>300</v>
      </c>
      <c r="G84" s="26">
        <v>15</v>
      </c>
      <c r="H84" s="26">
        <v>15</v>
      </c>
      <c r="I84" s="26">
        <v>15</v>
      </c>
    </row>
    <row r="85" spans="1:9" ht="105.75" customHeight="1">
      <c r="A85" s="5" t="s">
        <v>111</v>
      </c>
      <c r="B85" s="5" t="s">
        <v>11</v>
      </c>
      <c r="C85" s="5" t="s">
        <v>8</v>
      </c>
      <c r="D85" s="5" t="s">
        <v>106</v>
      </c>
      <c r="E85" s="31" t="s">
        <v>193</v>
      </c>
      <c r="F85" s="40" t="s">
        <v>301</v>
      </c>
      <c r="G85" s="26">
        <v>5</v>
      </c>
      <c r="H85" s="26">
        <v>5</v>
      </c>
      <c r="I85" s="26">
        <v>5</v>
      </c>
    </row>
    <row r="86" spans="1:9" ht="89.25" customHeight="1">
      <c r="A86" s="5" t="s">
        <v>112</v>
      </c>
      <c r="B86" s="5" t="s">
        <v>7</v>
      </c>
      <c r="C86" s="5" t="s">
        <v>8</v>
      </c>
      <c r="D86" s="5" t="s">
        <v>106</v>
      </c>
      <c r="E86" s="31" t="s">
        <v>194</v>
      </c>
      <c r="F86" s="40" t="s">
        <v>302</v>
      </c>
      <c r="G86" s="26">
        <v>5</v>
      </c>
      <c r="H86" s="26">
        <v>5</v>
      </c>
      <c r="I86" s="26">
        <v>5</v>
      </c>
    </row>
    <row r="87" spans="5:9" ht="88.5" customHeight="1">
      <c r="E87" s="31" t="s">
        <v>204</v>
      </c>
      <c r="F87" s="40" t="s">
        <v>303</v>
      </c>
      <c r="G87" s="26">
        <v>45</v>
      </c>
      <c r="H87" s="26">
        <v>45</v>
      </c>
      <c r="I87" s="26">
        <v>45</v>
      </c>
    </row>
    <row r="88" spans="5:9" ht="105" customHeight="1">
      <c r="E88" s="31" t="s">
        <v>205</v>
      </c>
      <c r="F88" s="40" t="s">
        <v>304</v>
      </c>
      <c r="G88" s="26">
        <v>5</v>
      </c>
      <c r="H88" s="26">
        <v>5</v>
      </c>
      <c r="I88" s="26">
        <v>5</v>
      </c>
    </row>
    <row r="89" spans="5:9" ht="120" customHeight="1">
      <c r="E89" s="31" t="s">
        <v>206</v>
      </c>
      <c r="F89" s="40" t="s">
        <v>305</v>
      </c>
      <c r="G89" s="26">
        <v>8</v>
      </c>
      <c r="H89" s="26">
        <v>8</v>
      </c>
      <c r="I89" s="26">
        <v>8</v>
      </c>
    </row>
    <row r="90" spans="5:9" ht="81" customHeight="1">
      <c r="E90" s="31" t="s">
        <v>207</v>
      </c>
      <c r="F90" s="40" t="s">
        <v>306</v>
      </c>
      <c r="G90" s="26">
        <v>20</v>
      </c>
      <c r="H90" s="26">
        <v>20</v>
      </c>
      <c r="I90" s="26">
        <v>20</v>
      </c>
    </row>
    <row r="91" spans="5:9" ht="89.25" customHeight="1">
      <c r="E91" s="31" t="s">
        <v>208</v>
      </c>
      <c r="F91" s="40" t="s">
        <v>307</v>
      </c>
      <c r="G91" s="26">
        <v>17</v>
      </c>
      <c r="H91" s="26">
        <v>17</v>
      </c>
      <c r="I91" s="26">
        <v>17</v>
      </c>
    </row>
    <row r="92" spans="5:9" ht="64.5" customHeight="1">
      <c r="E92" s="25" t="s">
        <v>195</v>
      </c>
      <c r="F92" s="40" t="s">
        <v>196</v>
      </c>
      <c r="G92" s="26">
        <v>10</v>
      </c>
      <c r="H92" s="26">
        <v>10</v>
      </c>
      <c r="I92" s="26">
        <v>10</v>
      </c>
    </row>
    <row r="93" spans="1:9" ht="73.5" customHeight="1">
      <c r="A93" s="5" t="s">
        <v>113</v>
      </c>
      <c r="B93" s="5" t="s">
        <v>11</v>
      </c>
      <c r="C93" s="5" t="s">
        <v>8</v>
      </c>
      <c r="D93" s="5" t="s">
        <v>106</v>
      </c>
      <c r="E93" s="25" t="s">
        <v>290</v>
      </c>
      <c r="F93" s="40" t="s">
        <v>291</v>
      </c>
      <c r="G93" s="26">
        <v>40</v>
      </c>
      <c r="H93" s="26">
        <v>40</v>
      </c>
      <c r="I93" s="26">
        <v>40</v>
      </c>
    </row>
    <row r="94" spans="1:9" ht="69.75" customHeight="1" hidden="1">
      <c r="A94" s="5" t="s">
        <v>115</v>
      </c>
      <c r="B94" s="5" t="s">
        <v>40</v>
      </c>
      <c r="C94" s="5" t="s">
        <v>8</v>
      </c>
      <c r="D94" s="5" t="s">
        <v>106</v>
      </c>
      <c r="E94" s="25" t="s">
        <v>209</v>
      </c>
      <c r="F94" s="18" t="s">
        <v>214</v>
      </c>
      <c r="G94" s="26"/>
      <c r="H94" s="26"/>
      <c r="I94" s="26"/>
    </row>
    <row r="95" spans="1:9" ht="87" customHeight="1" hidden="1">
      <c r="A95" s="5" t="s">
        <v>115</v>
      </c>
      <c r="B95" s="5" t="s">
        <v>40</v>
      </c>
      <c r="C95" s="5" t="s">
        <v>114</v>
      </c>
      <c r="D95" s="5" t="s">
        <v>106</v>
      </c>
      <c r="E95" s="25" t="s">
        <v>210</v>
      </c>
      <c r="F95" s="18" t="s">
        <v>215</v>
      </c>
      <c r="G95" s="26"/>
      <c r="H95" s="26"/>
      <c r="I95" s="26"/>
    </row>
    <row r="96" spans="1:9" ht="94.5" customHeight="1">
      <c r="A96" s="5" t="s">
        <v>116</v>
      </c>
      <c r="B96" s="5" t="s">
        <v>7</v>
      </c>
      <c r="C96" s="5" t="s">
        <v>8</v>
      </c>
      <c r="D96" s="5" t="s">
        <v>106</v>
      </c>
      <c r="E96" s="25" t="s">
        <v>211</v>
      </c>
      <c r="F96" s="18" t="s">
        <v>299</v>
      </c>
      <c r="G96" s="26">
        <v>30</v>
      </c>
      <c r="H96" s="26">
        <v>30</v>
      </c>
      <c r="I96" s="26">
        <v>30</v>
      </c>
    </row>
    <row r="97" spans="5:9" ht="32.25" customHeight="1" hidden="1">
      <c r="E97" s="27" t="s">
        <v>212</v>
      </c>
      <c r="F97" s="19" t="s">
        <v>213</v>
      </c>
      <c r="G97" s="28">
        <f>G98</f>
        <v>0</v>
      </c>
      <c r="H97" s="28">
        <v>0</v>
      </c>
      <c r="I97" s="28">
        <v>0</v>
      </c>
    </row>
    <row r="98" spans="1:9" ht="28.5" customHeight="1" hidden="1">
      <c r="A98" s="5" t="s">
        <v>117</v>
      </c>
      <c r="B98" s="5" t="s">
        <v>11</v>
      </c>
      <c r="C98" s="5" t="s">
        <v>8</v>
      </c>
      <c r="D98" s="5" t="s">
        <v>106</v>
      </c>
      <c r="E98" s="25" t="s">
        <v>238</v>
      </c>
      <c r="F98" s="18" t="s">
        <v>237</v>
      </c>
      <c r="G98" s="26">
        <v>0</v>
      </c>
      <c r="H98" s="26">
        <v>0</v>
      </c>
      <c r="I98" s="26">
        <v>0</v>
      </c>
    </row>
    <row r="99" spans="5:9" ht="28.5" customHeight="1">
      <c r="E99" s="27" t="s">
        <v>212</v>
      </c>
      <c r="F99" s="19" t="s">
        <v>213</v>
      </c>
      <c r="G99" s="28">
        <f>G100</f>
        <v>534.9</v>
      </c>
      <c r="H99" s="28">
        <f>H100</f>
        <v>0</v>
      </c>
      <c r="I99" s="28">
        <f>I100</f>
        <v>0</v>
      </c>
    </row>
    <row r="100" spans="5:9" ht="37.5" customHeight="1">
      <c r="E100" s="25" t="s">
        <v>349</v>
      </c>
      <c r="F100" s="18" t="s">
        <v>350</v>
      </c>
      <c r="G100" s="26">
        <f>G101+G102+G103+G104+G105+G106+G107</f>
        <v>534.9</v>
      </c>
      <c r="H100" s="26">
        <v>0</v>
      </c>
      <c r="I100" s="26">
        <v>0</v>
      </c>
    </row>
    <row r="101" spans="5:9" ht="81" customHeight="1">
      <c r="E101" s="25" t="s">
        <v>351</v>
      </c>
      <c r="F101" s="18" t="s">
        <v>352</v>
      </c>
      <c r="G101" s="26">
        <v>135</v>
      </c>
      <c r="H101" s="26">
        <v>0</v>
      </c>
      <c r="I101" s="26">
        <v>0</v>
      </c>
    </row>
    <row r="102" spans="5:9" ht="87.75" customHeight="1">
      <c r="E102" s="25" t="s">
        <v>353</v>
      </c>
      <c r="F102" s="18" t="s">
        <v>354</v>
      </c>
      <c r="G102" s="26">
        <v>72.8</v>
      </c>
      <c r="H102" s="26">
        <v>0</v>
      </c>
      <c r="I102" s="26">
        <v>0</v>
      </c>
    </row>
    <row r="103" spans="5:9" ht="84" customHeight="1">
      <c r="E103" s="25" t="s">
        <v>355</v>
      </c>
      <c r="F103" s="18" t="s">
        <v>356</v>
      </c>
      <c r="G103" s="26">
        <v>89.1</v>
      </c>
      <c r="H103" s="26">
        <v>0</v>
      </c>
      <c r="I103" s="26">
        <v>0</v>
      </c>
    </row>
    <row r="104" spans="5:9" ht="97.5" customHeight="1">
      <c r="E104" s="25" t="s">
        <v>357</v>
      </c>
      <c r="F104" s="18" t="s">
        <v>358</v>
      </c>
      <c r="G104" s="26">
        <v>84</v>
      </c>
      <c r="H104" s="26">
        <v>0</v>
      </c>
      <c r="I104" s="26">
        <v>0</v>
      </c>
    </row>
    <row r="105" spans="5:9" ht="86.25" customHeight="1">
      <c r="E105" s="25" t="s">
        <v>359</v>
      </c>
      <c r="F105" s="18" t="s">
        <v>360</v>
      </c>
      <c r="G105" s="26">
        <v>47</v>
      </c>
      <c r="H105" s="26">
        <v>0</v>
      </c>
      <c r="I105" s="26">
        <v>0</v>
      </c>
    </row>
    <row r="106" spans="5:9" ht="85.5" customHeight="1">
      <c r="E106" s="25" t="s">
        <v>361</v>
      </c>
      <c r="F106" s="18" t="s">
        <v>362</v>
      </c>
      <c r="G106" s="26">
        <v>62</v>
      </c>
      <c r="H106" s="26">
        <v>0</v>
      </c>
      <c r="I106" s="26">
        <v>0</v>
      </c>
    </row>
    <row r="107" spans="5:9" ht="89.25" customHeight="1">
      <c r="E107" s="25" t="s">
        <v>363</v>
      </c>
      <c r="F107" s="18" t="s">
        <v>364</v>
      </c>
      <c r="G107" s="26">
        <v>45</v>
      </c>
      <c r="H107" s="26">
        <v>0</v>
      </c>
      <c r="I107" s="26">
        <v>0</v>
      </c>
    </row>
    <row r="108" spans="1:9" s="12" customFormat="1" ht="18.75" customHeight="1">
      <c r="A108" s="11" t="s">
        <v>118</v>
      </c>
      <c r="B108" s="11" t="s">
        <v>7</v>
      </c>
      <c r="C108" s="11" t="s">
        <v>8</v>
      </c>
      <c r="D108" s="11" t="s">
        <v>9</v>
      </c>
      <c r="E108" s="27" t="s">
        <v>120</v>
      </c>
      <c r="F108" s="19" t="s">
        <v>119</v>
      </c>
      <c r="G108" s="28">
        <f>G109+G155</f>
        <v>1199650.9999999998</v>
      </c>
      <c r="H108" s="28">
        <f>H109+H155</f>
        <v>852624.1999999997</v>
      </c>
      <c r="I108" s="28">
        <f>I109+I155</f>
        <v>910397.5999999999</v>
      </c>
    </row>
    <row r="109" spans="1:9" s="12" customFormat="1" ht="39" customHeight="1">
      <c r="A109" s="11" t="s">
        <v>121</v>
      </c>
      <c r="B109" s="11" t="s">
        <v>7</v>
      </c>
      <c r="C109" s="11" t="s">
        <v>8</v>
      </c>
      <c r="D109" s="11" t="s">
        <v>9</v>
      </c>
      <c r="E109" s="27" t="s">
        <v>123</v>
      </c>
      <c r="F109" s="19" t="s">
        <v>122</v>
      </c>
      <c r="G109" s="28">
        <f>G110+G138+G112+G150+G153</f>
        <v>1194650.9999999998</v>
      </c>
      <c r="H109" s="28">
        <f>H110+H138+H112+H150+H153</f>
        <v>847624.1999999997</v>
      </c>
      <c r="I109" s="28">
        <f>I110+I138+I112+I150+I153</f>
        <v>905397.5999999999</v>
      </c>
    </row>
    <row r="110" spans="1:9" ht="25.5" customHeight="1">
      <c r="A110" s="5" t="s">
        <v>124</v>
      </c>
      <c r="B110" s="5" t="s">
        <v>7</v>
      </c>
      <c r="C110" s="5" t="s">
        <v>8</v>
      </c>
      <c r="D110" s="5" t="s">
        <v>155</v>
      </c>
      <c r="E110" s="25" t="s">
        <v>156</v>
      </c>
      <c r="F110" s="18" t="s">
        <v>125</v>
      </c>
      <c r="G110" s="28">
        <f>G111</f>
        <v>329944</v>
      </c>
      <c r="H110" s="28">
        <f>H111</f>
        <v>185077</v>
      </c>
      <c r="I110" s="28">
        <f>I111</f>
        <v>178254</v>
      </c>
    </row>
    <row r="111" spans="1:9" ht="53.25" customHeight="1">
      <c r="A111" s="5" t="s">
        <v>126</v>
      </c>
      <c r="B111" s="5" t="s">
        <v>11</v>
      </c>
      <c r="C111" s="5" t="s">
        <v>8</v>
      </c>
      <c r="D111" s="5" t="s">
        <v>155</v>
      </c>
      <c r="E111" s="25" t="s">
        <v>236</v>
      </c>
      <c r="F111" s="18" t="s">
        <v>337</v>
      </c>
      <c r="G111" s="26">
        <v>329944</v>
      </c>
      <c r="H111" s="26">
        <v>185077</v>
      </c>
      <c r="I111" s="26">
        <v>178254</v>
      </c>
    </row>
    <row r="112" spans="1:9" ht="37.5" customHeight="1">
      <c r="A112" s="5" t="s">
        <v>127</v>
      </c>
      <c r="B112" s="5" t="s">
        <v>7</v>
      </c>
      <c r="C112" s="5" t="s">
        <v>8</v>
      </c>
      <c r="D112" s="5" t="s">
        <v>155</v>
      </c>
      <c r="E112" s="27" t="s">
        <v>157</v>
      </c>
      <c r="F112" s="19" t="s">
        <v>128</v>
      </c>
      <c r="G112" s="28">
        <f>G113+G114+G115+G122+G123+G124+G125+G126+G127+G133+G137+G116+G117+G119+G121+G134+G136+G120+G118+G135</f>
        <v>289310.5</v>
      </c>
      <c r="H112" s="28">
        <f>H113+H114+H115+H122+H123+H124+H125+H126+H127+H133+H137+H116+H117+H119+H121+H134+H136+H120+H118+H135</f>
        <v>91925.79999999999</v>
      </c>
      <c r="I112" s="28">
        <f>I113+I114+I115+I122+I123+I124+I125+I126+I127+I133+I137+I116+I117+I119+I121+I134+I136+I120+I118+I135</f>
        <v>158073.2</v>
      </c>
    </row>
    <row r="113" spans="5:9" ht="69.75" customHeight="1">
      <c r="E113" s="25" t="s">
        <v>239</v>
      </c>
      <c r="F113" s="18" t="s">
        <v>240</v>
      </c>
      <c r="G113" s="26">
        <f>10000+4000</f>
        <v>14000</v>
      </c>
      <c r="H113" s="26">
        <v>15000</v>
      </c>
      <c r="I113" s="26">
        <v>20000</v>
      </c>
    </row>
    <row r="114" spans="1:9" ht="38.25" customHeight="1">
      <c r="A114" s="5" t="s">
        <v>131</v>
      </c>
      <c r="B114" s="5" t="s">
        <v>11</v>
      </c>
      <c r="C114" s="5" t="s">
        <v>8</v>
      </c>
      <c r="D114" s="5" t="s">
        <v>155</v>
      </c>
      <c r="E114" s="25" t="s">
        <v>241</v>
      </c>
      <c r="F114" s="18" t="s">
        <v>293</v>
      </c>
      <c r="G114" s="26">
        <v>0</v>
      </c>
      <c r="H114" s="26">
        <v>0</v>
      </c>
      <c r="I114" s="26">
        <f>34119.8</f>
        <v>34119.8</v>
      </c>
    </row>
    <row r="115" spans="5:9" ht="55.5" customHeight="1" hidden="1">
      <c r="E115" s="25" t="s">
        <v>243</v>
      </c>
      <c r="F115" s="32" t="s">
        <v>242</v>
      </c>
      <c r="G115" s="26"/>
      <c r="H115" s="26"/>
      <c r="I115" s="26"/>
    </row>
    <row r="116" spans="5:9" ht="51" customHeight="1" hidden="1">
      <c r="E116" s="25" t="s">
        <v>287</v>
      </c>
      <c r="F116" s="32" t="s">
        <v>288</v>
      </c>
      <c r="G116" s="26"/>
      <c r="H116" s="26"/>
      <c r="I116" s="26"/>
    </row>
    <row r="117" spans="5:9" ht="66.75" customHeight="1">
      <c r="E117" s="25" t="s">
        <v>340</v>
      </c>
      <c r="F117" s="32" t="s">
        <v>341</v>
      </c>
      <c r="G117" s="26">
        <v>0</v>
      </c>
      <c r="H117" s="26">
        <v>0</v>
      </c>
      <c r="I117" s="26">
        <v>3608.2</v>
      </c>
    </row>
    <row r="118" spans="5:9" ht="105" customHeight="1">
      <c r="E118" s="25" t="s">
        <v>347</v>
      </c>
      <c r="F118" s="32" t="s">
        <v>348</v>
      </c>
      <c r="G118" s="26">
        <v>229780.4</v>
      </c>
      <c r="H118" s="26">
        <v>0</v>
      </c>
      <c r="I118" s="26">
        <v>0</v>
      </c>
    </row>
    <row r="119" spans="5:9" ht="58.5" customHeight="1">
      <c r="E119" s="25" t="s">
        <v>243</v>
      </c>
      <c r="F119" s="32" t="s">
        <v>242</v>
      </c>
      <c r="G119" s="26">
        <v>1551</v>
      </c>
      <c r="H119" s="26">
        <v>1551</v>
      </c>
      <c r="I119" s="26">
        <v>2578</v>
      </c>
    </row>
    <row r="120" spans="5:9" ht="43.5" customHeight="1">
      <c r="E120" s="25" t="s">
        <v>287</v>
      </c>
      <c r="F120" s="32" t="s">
        <v>346</v>
      </c>
      <c r="G120" s="26">
        <v>0</v>
      </c>
      <c r="H120" s="26">
        <v>0</v>
      </c>
      <c r="I120" s="26">
        <v>72036.8</v>
      </c>
    </row>
    <row r="121" spans="5:9" ht="82.5" customHeight="1">
      <c r="E121" s="25" t="s">
        <v>342</v>
      </c>
      <c r="F121" s="32" t="s">
        <v>343</v>
      </c>
      <c r="G121" s="26">
        <v>0</v>
      </c>
      <c r="H121" s="26">
        <v>373.2</v>
      </c>
      <c r="I121" s="26">
        <v>0</v>
      </c>
    </row>
    <row r="122" spans="5:9" ht="65.25" customHeight="1">
      <c r="E122" s="25" t="s">
        <v>244</v>
      </c>
      <c r="F122" s="32" t="s">
        <v>245</v>
      </c>
      <c r="G122" s="26">
        <v>12900</v>
      </c>
      <c r="H122" s="26">
        <v>13301.3</v>
      </c>
      <c r="I122" s="26">
        <v>12900</v>
      </c>
    </row>
    <row r="123" spans="1:9" ht="74.25" customHeight="1" hidden="1">
      <c r="A123" s="5" t="s">
        <v>163</v>
      </c>
      <c r="B123" s="5" t="s">
        <v>11</v>
      </c>
      <c r="C123" s="5" t="s">
        <v>8</v>
      </c>
      <c r="D123" s="5" t="s">
        <v>155</v>
      </c>
      <c r="E123" s="25" t="s">
        <v>246</v>
      </c>
      <c r="F123" s="30" t="s">
        <v>247</v>
      </c>
      <c r="G123" s="26"/>
      <c r="H123" s="26"/>
      <c r="I123" s="26"/>
    </row>
    <row r="124" spans="5:9" ht="53.25" customHeight="1" hidden="1">
      <c r="E124" s="25" t="s">
        <v>248</v>
      </c>
      <c r="F124" s="30" t="s">
        <v>249</v>
      </c>
      <c r="G124" s="26"/>
      <c r="H124" s="26"/>
      <c r="I124" s="26"/>
    </row>
    <row r="125" spans="5:9" ht="31.5" hidden="1">
      <c r="E125" s="25" t="s">
        <v>250</v>
      </c>
      <c r="F125" s="41" t="s">
        <v>251</v>
      </c>
      <c r="G125" s="26"/>
      <c r="H125" s="26"/>
      <c r="I125" s="26"/>
    </row>
    <row r="126" spans="1:9" ht="36.75" customHeight="1" hidden="1">
      <c r="A126" s="5" t="s">
        <v>162</v>
      </c>
      <c r="B126" s="5" t="s">
        <v>11</v>
      </c>
      <c r="C126" s="5" t="s">
        <v>8</v>
      </c>
      <c r="D126" s="5" t="s">
        <v>155</v>
      </c>
      <c r="E126" s="25" t="s">
        <v>252</v>
      </c>
      <c r="F126" s="18" t="s">
        <v>253</v>
      </c>
      <c r="G126" s="26"/>
      <c r="H126" s="26"/>
      <c r="I126" s="26"/>
    </row>
    <row r="127" spans="1:9" ht="52.5" customHeight="1" hidden="1">
      <c r="A127" s="5" t="s">
        <v>159</v>
      </c>
      <c r="B127" s="5" t="s">
        <v>11</v>
      </c>
      <c r="C127" s="5" t="s">
        <v>8</v>
      </c>
      <c r="D127" s="5" t="s">
        <v>155</v>
      </c>
      <c r="E127" s="25" t="s">
        <v>254</v>
      </c>
      <c r="F127" s="18" t="s">
        <v>255</v>
      </c>
      <c r="G127" s="26"/>
      <c r="H127" s="26"/>
      <c r="I127" s="26"/>
    </row>
    <row r="128" spans="1:9" ht="86.25" customHeight="1" hidden="1">
      <c r="A128" s="5" t="s">
        <v>164</v>
      </c>
      <c r="B128" s="5" t="s">
        <v>11</v>
      </c>
      <c r="C128" s="5" t="s">
        <v>8</v>
      </c>
      <c r="D128" s="5" t="s">
        <v>155</v>
      </c>
      <c r="E128" s="25" t="s">
        <v>166</v>
      </c>
      <c r="F128" s="18" t="s">
        <v>165</v>
      </c>
      <c r="G128" s="26"/>
      <c r="H128" s="26"/>
      <c r="I128" s="26"/>
    </row>
    <row r="129" spans="1:9" ht="70.5" customHeight="1" hidden="1">
      <c r="A129" s="5" t="s">
        <v>129</v>
      </c>
      <c r="B129" s="5" t="s">
        <v>11</v>
      </c>
      <c r="C129" s="5" t="s">
        <v>8</v>
      </c>
      <c r="D129" s="5" t="s">
        <v>155</v>
      </c>
      <c r="E129" s="25" t="s">
        <v>158</v>
      </c>
      <c r="F129" s="18" t="s">
        <v>130</v>
      </c>
      <c r="G129" s="26"/>
      <c r="H129" s="26"/>
      <c r="I129" s="26"/>
    </row>
    <row r="130" spans="1:9" ht="53.25" customHeight="1" hidden="1">
      <c r="A130" s="5" t="s">
        <v>132</v>
      </c>
      <c r="B130" s="5" t="s">
        <v>11</v>
      </c>
      <c r="C130" s="5" t="s">
        <v>8</v>
      </c>
      <c r="D130" s="5" t="s">
        <v>155</v>
      </c>
      <c r="E130" s="25" t="s">
        <v>160</v>
      </c>
      <c r="F130" s="18" t="s">
        <v>133</v>
      </c>
      <c r="G130" s="26"/>
      <c r="H130" s="26"/>
      <c r="I130" s="26"/>
    </row>
    <row r="131" spans="1:9" ht="69" customHeight="1" hidden="1">
      <c r="A131" s="5" t="s">
        <v>134</v>
      </c>
      <c r="B131" s="5" t="s">
        <v>11</v>
      </c>
      <c r="C131" s="5" t="s">
        <v>8</v>
      </c>
      <c r="D131" s="5" t="s">
        <v>155</v>
      </c>
      <c r="E131" s="25" t="s">
        <v>161</v>
      </c>
      <c r="F131" s="18" t="s">
        <v>135</v>
      </c>
      <c r="G131" s="26"/>
      <c r="H131" s="26"/>
      <c r="I131" s="26"/>
    </row>
    <row r="132" spans="5:9" ht="69" customHeight="1" hidden="1">
      <c r="E132" s="25" t="s">
        <v>187</v>
      </c>
      <c r="F132" s="18" t="s">
        <v>200</v>
      </c>
      <c r="G132" s="26"/>
      <c r="H132" s="26"/>
      <c r="I132" s="26"/>
    </row>
    <row r="133" spans="5:9" ht="41.25" customHeight="1" hidden="1">
      <c r="E133" s="31" t="s">
        <v>256</v>
      </c>
      <c r="F133" s="30" t="s">
        <v>257</v>
      </c>
      <c r="G133" s="26"/>
      <c r="H133" s="26"/>
      <c r="I133" s="26"/>
    </row>
    <row r="134" spans="5:9" ht="56.25" customHeight="1">
      <c r="E134" s="31" t="s">
        <v>248</v>
      </c>
      <c r="F134" s="30" t="s">
        <v>249</v>
      </c>
      <c r="G134" s="26">
        <v>1480</v>
      </c>
      <c r="H134" s="26">
        <v>411</v>
      </c>
      <c r="I134" s="26">
        <v>796.4</v>
      </c>
    </row>
    <row r="135" spans="5:9" ht="41.25" customHeight="1">
      <c r="E135" s="31" t="s">
        <v>250</v>
      </c>
      <c r="F135" s="30" t="s">
        <v>251</v>
      </c>
      <c r="G135" s="44">
        <v>409.5</v>
      </c>
      <c r="H135" s="26">
        <v>0</v>
      </c>
      <c r="I135" s="26">
        <v>0</v>
      </c>
    </row>
    <row r="136" spans="5:9" ht="40.5" customHeight="1">
      <c r="E136" s="25" t="s">
        <v>256</v>
      </c>
      <c r="F136" s="30" t="s">
        <v>257</v>
      </c>
      <c r="G136" s="26">
        <v>6182.9</v>
      </c>
      <c r="H136" s="44">
        <v>6245.7</v>
      </c>
      <c r="I136" s="44">
        <v>6995.4</v>
      </c>
    </row>
    <row r="137" spans="5:9" ht="26.25" customHeight="1">
      <c r="E137" s="25" t="s">
        <v>258</v>
      </c>
      <c r="F137" s="18" t="s">
        <v>259</v>
      </c>
      <c r="G137" s="26">
        <f>365+588+500+190+3895.6+17468.1</f>
        <v>23006.699999999997</v>
      </c>
      <c r="H137" s="26">
        <f>365+588+190+3895.6+5+50000</f>
        <v>55043.6</v>
      </c>
      <c r="I137" s="26">
        <f>365+588+190+3895.6</f>
        <v>5038.6</v>
      </c>
    </row>
    <row r="138" spans="1:9" ht="36.75" customHeight="1">
      <c r="A138" s="5" t="s">
        <v>136</v>
      </c>
      <c r="B138" s="5" t="s">
        <v>7</v>
      </c>
      <c r="C138" s="5" t="s">
        <v>8</v>
      </c>
      <c r="D138" s="5" t="s">
        <v>155</v>
      </c>
      <c r="E138" s="27" t="s">
        <v>167</v>
      </c>
      <c r="F138" s="19" t="s">
        <v>137</v>
      </c>
      <c r="G138" s="28">
        <f>G140+G141+G142+G143+G145+G146+G147</f>
        <v>557827.2999999998</v>
      </c>
      <c r="H138" s="28">
        <f>H140+H141+H142+H143+H145+H146+H147</f>
        <v>553052.1999999998</v>
      </c>
      <c r="I138" s="28">
        <f>I140+I141+I142+I143+I145+I146+I147</f>
        <v>551501.6999999998</v>
      </c>
    </row>
    <row r="139" spans="5:9" ht="42" customHeight="1" hidden="1">
      <c r="E139" s="25"/>
      <c r="F139" s="18"/>
      <c r="G139" s="26"/>
      <c r="H139" s="26"/>
      <c r="I139" s="26"/>
    </row>
    <row r="140" spans="5:9" ht="42.75" customHeight="1">
      <c r="E140" s="25" t="s">
        <v>260</v>
      </c>
      <c r="F140" s="41" t="s">
        <v>261</v>
      </c>
      <c r="G140" s="44">
        <f>27+470.6+115+1100+560+85254.3+211901.3+2172.6+1313.6+2652.1+66395.9+23056.6+172+2187+403+540+225.5+2237.6+106121.6+50+4857.2+12939.9</f>
        <v>524752.7999999998</v>
      </c>
      <c r="H140" s="26">
        <f>27+470.6+115+1100+208+85254.3+211901.3+2172.6+1313.6+2652.1+63581.9+22727.8+172+2187+403+540+225.5+2237.6+106121.6+50+1835.6+12939.9</f>
        <v>518236.3999999999</v>
      </c>
      <c r="I140" s="26">
        <f>27+470.6+115+1100+260+85254.3+211901.3+2172.6+1313.6+2652.1+63581.9+22727.8+172+2187+403+540+225.5+2237.6+106121.6+50+1835.6+12939.9</f>
        <v>518288.3999999999</v>
      </c>
    </row>
    <row r="141" spans="5:9" ht="55.5" customHeight="1">
      <c r="E141" s="25" t="s">
        <v>262</v>
      </c>
      <c r="F141" s="41" t="s">
        <v>344</v>
      </c>
      <c r="G141" s="26">
        <v>23220.6</v>
      </c>
      <c r="H141" s="26">
        <v>23220.6</v>
      </c>
      <c r="I141" s="26">
        <v>23220.6</v>
      </c>
    </row>
    <row r="142" spans="5:9" ht="72" customHeight="1">
      <c r="E142" s="25" t="s">
        <v>263</v>
      </c>
      <c r="F142" s="41" t="s">
        <v>264</v>
      </c>
      <c r="G142" s="26">
        <v>1216.5</v>
      </c>
      <c r="H142" s="26">
        <v>1216.5</v>
      </c>
      <c r="I142" s="26">
        <v>1216.5</v>
      </c>
    </row>
    <row r="143" spans="5:9" ht="69" customHeight="1">
      <c r="E143" s="25" t="s">
        <v>265</v>
      </c>
      <c r="F143" s="18" t="s">
        <v>266</v>
      </c>
      <c r="G143" s="44">
        <f>7332.2-0.1</f>
        <v>7332.099999999999</v>
      </c>
      <c r="H143" s="44">
        <f>7332.2-0.1</f>
        <v>7332.099999999999</v>
      </c>
      <c r="I143" s="44">
        <f>7332.2</f>
        <v>7332.2</v>
      </c>
    </row>
    <row r="144" spans="5:9" ht="89.25" customHeight="1" hidden="1">
      <c r="E144" s="25" t="s">
        <v>179</v>
      </c>
      <c r="F144" s="18" t="s">
        <v>180</v>
      </c>
      <c r="G144" s="26"/>
      <c r="H144" s="26"/>
      <c r="I144" s="26"/>
    </row>
    <row r="145" spans="1:9" ht="53.25" customHeight="1">
      <c r="A145" s="5" t="s">
        <v>139</v>
      </c>
      <c r="B145" s="5" t="s">
        <v>11</v>
      </c>
      <c r="C145" s="5" t="s">
        <v>8</v>
      </c>
      <c r="D145" s="5" t="s">
        <v>155</v>
      </c>
      <c r="E145" s="25" t="s">
        <v>267</v>
      </c>
      <c r="F145" s="18" t="s">
        <v>339</v>
      </c>
      <c r="G145" s="26">
        <v>1279.8</v>
      </c>
      <c r="H145" s="26">
        <v>1394.5</v>
      </c>
      <c r="I145" s="26">
        <v>1442.1</v>
      </c>
    </row>
    <row r="146" spans="1:9" ht="70.5" customHeight="1">
      <c r="A146" s="5" t="s">
        <v>138</v>
      </c>
      <c r="B146" s="5" t="s">
        <v>11</v>
      </c>
      <c r="C146" s="5" t="s">
        <v>8</v>
      </c>
      <c r="D146" s="5" t="s">
        <v>155</v>
      </c>
      <c r="E146" s="25" t="s">
        <v>268</v>
      </c>
      <c r="F146" s="18" t="s">
        <v>269</v>
      </c>
      <c r="G146" s="26">
        <f>51.5-26</f>
        <v>25.5</v>
      </c>
      <c r="H146" s="26">
        <v>2.1</v>
      </c>
      <c r="I146" s="26">
        <v>1.9</v>
      </c>
    </row>
    <row r="147" spans="1:9" ht="68.25" customHeight="1">
      <c r="A147" s="5" t="s">
        <v>140</v>
      </c>
      <c r="B147" s="5" t="s">
        <v>11</v>
      </c>
      <c r="C147" s="5" t="s">
        <v>8</v>
      </c>
      <c r="D147" s="5" t="s">
        <v>155</v>
      </c>
      <c r="E147" s="25" t="s">
        <v>289</v>
      </c>
      <c r="F147" s="18" t="s">
        <v>345</v>
      </c>
      <c r="G147" s="26">
        <v>0</v>
      </c>
      <c r="H147" s="26">
        <v>1650</v>
      </c>
      <c r="I147" s="26">
        <v>0</v>
      </c>
    </row>
    <row r="148" spans="1:9" ht="52.5" customHeight="1" hidden="1">
      <c r="A148" s="5" t="s">
        <v>168</v>
      </c>
      <c r="B148" s="5" t="s">
        <v>11</v>
      </c>
      <c r="C148" s="5" t="s">
        <v>8</v>
      </c>
      <c r="D148" s="5" t="s">
        <v>155</v>
      </c>
      <c r="E148" s="25" t="s">
        <v>271</v>
      </c>
      <c r="F148" s="18" t="s">
        <v>270</v>
      </c>
      <c r="G148" s="26"/>
      <c r="H148" s="26"/>
      <c r="I148" s="26"/>
    </row>
    <row r="149" spans="5:9" ht="41.25" customHeight="1" hidden="1">
      <c r="E149" s="25" t="s">
        <v>272</v>
      </c>
      <c r="F149" s="18" t="s">
        <v>273</v>
      </c>
      <c r="G149" s="26"/>
      <c r="H149" s="26"/>
      <c r="I149" s="26"/>
    </row>
    <row r="150" spans="1:9" ht="18.75" customHeight="1" hidden="1">
      <c r="A150" s="5" t="s">
        <v>141</v>
      </c>
      <c r="B150" s="5" t="s">
        <v>7</v>
      </c>
      <c r="C150" s="5" t="s">
        <v>8</v>
      </c>
      <c r="D150" s="5" t="s">
        <v>155</v>
      </c>
      <c r="E150" s="27" t="s">
        <v>169</v>
      </c>
      <c r="F150" s="19" t="s">
        <v>142</v>
      </c>
      <c r="G150" s="28">
        <f>G151+G152</f>
        <v>0</v>
      </c>
      <c r="H150" s="28">
        <f>H151+H152</f>
        <v>0</v>
      </c>
      <c r="I150" s="28">
        <f>I151+I152</f>
        <v>0</v>
      </c>
    </row>
    <row r="151" spans="1:9" ht="68.25" customHeight="1" hidden="1">
      <c r="A151" s="5" t="s">
        <v>170</v>
      </c>
      <c r="B151" s="5" t="s">
        <v>11</v>
      </c>
      <c r="C151" s="5" t="s">
        <v>8</v>
      </c>
      <c r="D151" s="5" t="s">
        <v>155</v>
      </c>
      <c r="E151" s="25" t="s">
        <v>274</v>
      </c>
      <c r="F151" s="30" t="s">
        <v>275</v>
      </c>
      <c r="G151" s="26"/>
      <c r="H151" s="26"/>
      <c r="I151" s="26"/>
    </row>
    <row r="152" spans="5:9" ht="55.5" customHeight="1" hidden="1">
      <c r="E152" s="25" t="s">
        <v>276</v>
      </c>
      <c r="F152" s="30" t="s">
        <v>277</v>
      </c>
      <c r="G152" s="26"/>
      <c r="H152" s="26"/>
      <c r="I152" s="26"/>
    </row>
    <row r="153" spans="5:9" ht="32.25" customHeight="1">
      <c r="E153" s="27" t="s">
        <v>169</v>
      </c>
      <c r="F153" s="42" t="s">
        <v>142</v>
      </c>
      <c r="G153" s="28">
        <f>G154</f>
        <v>17569.2</v>
      </c>
      <c r="H153" s="28">
        <f>H154</f>
        <v>17569.2</v>
      </c>
      <c r="I153" s="28">
        <f>I154</f>
        <v>17568.7</v>
      </c>
    </row>
    <row r="154" spans="5:9" ht="78" customHeight="1">
      <c r="E154" s="25" t="s">
        <v>274</v>
      </c>
      <c r="F154" s="30" t="s">
        <v>275</v>
      </c>
      <c r="G154" s="26">
        <v>17569.2</v>
      </c>
      <c r="H154" s="26">
        <v>17569.2</v>
      </c>
      <c r="I154" s="26">
        <v>17568.7</v>
      </c>
    </row>
    <row r="155" spans="1:9" s="12" customFormat="1" ht="18" customHeight="1">
      <c r="A155" s="11" t="s">
        <v>143</v>
      </c>
      <c r="B155" s="11" t="s">
        <v>7</v>
      </c>
      <c r="C155" s="11" t="s">
        <v>8</v>
      </c>
      <c r="D155" s="11" t="s">
        <v>9</v>
      </c>
      <c r="E155" s="27" t="s">
        <v>145</v>
      </c>
      <c r="F155" s="19" t="s">
        <v>144</v>
      </c>
      <c r="G155" s="28">
        <f>G156+G161+G162+G163</f>
        <v>5000</v>
      </c>
      <c r="H155" s="28">
        <f>H156+H161+H162+H163</f>
        <v>5000</v>
      </c>
      <c r="I155" s="28">
        <f>I156+I161+I162+I163</f>
        <v>5000</v>
      </c>
    </row>
    <row r="156" spans="1:9" ht="40.5" customHeight="1">
      <c r="A156" s="5" t="s">
        <v>146</v>
      </c>
      <c r="B156" s="5" t="s">
        <v>11</v>
      </c>
      <c r="C156" s="5" t="s">
        <v>8</v>
      </c>
      <c r="D156" s="5" t="s">
        <v>155</v>
      </c>
      <c r="E156" s="25" t="s">
        <v>278</v>
      </c>
      <c r="F156" s="18" t="s">
        <v>279</v>
      </c>
      <c r="G156" s="26">
        <v>5000</v>
      </c>
      <c r="H156" s="26">
        <v>5000</v>
      </c>
      <c r="I156" s="26">
        <v>5000</v>
      </c>
    </row>
    <row r="157" spans="5:9" ht="35.25" customHeight="1" hidden="1">
      <c r="E157" s="25" t="s">
        <v>185</v>
      </c>
      <c r="F157" s="18" t="s">
        <v>151</v>
      </c>
      <c r="G157" s="26"/>
      <c r="H157" s="26"/>
      <c r="I157" s="26"/>
    </row>
    <row r="158" spans="1:9" ht="54.75" customHeight="1" hidden="1">
      <c r="A158" s="5" t="s">
        <v>147</v>
      </c>
      <c r="B158" s="5" t="s">
        <v>11</v>
      </c>
      <c r="C158" s="5" t="s">
        <v>8</v>
      </c>
      <c r="D158" s="5" t="s">
        <v>155</v>
      </c>
      <c r="E158" s="25" t="s">
        <v>181</v>
      </c>
      <c r="F158" s="18" t="s">
        <v>184</v>
      </c>
      <c r="G158" s="26"/>
      <c r="H158" s="26"/>
      <c r="I158" s="26"/>
    </row>
    <row r="159" spans="1:9" ht="55.5" customHeight="1" hidden="1">
      <c r="A159" s="5" t="s">
        <v>147</v>
      </c>
      <c r="B159" s="5" t="s">
        <v>11</v>
      </c>
      <c r="C159" s="5" t="s">
        <v>150</v>
      </c>
      <c r="D159" s="5" t="s">
        <v>155</v>
      </c>
      <c r="E159" s="25" t="s">
        <v>182</v>
      </c>
      <c r="F159" s="18" t="s">
        <v>186</v>
      </c>
      <c r="G159" s="26"/>
      <c r="H159" s="26"/>
      <c r="I159" s="26"/>
    </row>
    <row r="160" spans="1:9" ht="69.75" customHeight="1" hidden="1">
      <c r="A160" s="5" t="s">
        <v>147</v>
      </c>
      <c r="B160" s="5" t="s">
        <v>11</v>
      </c>
      <c r="C160" s="5" t="s">
        <v>148</v>
      </c>
      <c r="D160" s="5" t="s">
        <v>155</v>
      </c>
      <c r="E160" s="25" t="s">
        <v>183</v>
      </c>
      <c r="F160" s="18" t="s">
        <v>149</v>
      </c>
      <c r="G160" s="26"/>
      <c r="H160" s="26"/>
      <c r="I160" s="26"/>
    </row>
    <row r="161" spans="5:9" ht="66" customHeight="1" hidden="1">
      <c r="E161" s="31" t="s">
        <v>280</v>
      </c>
      <c r="F161" s="43" t="s">
        <v>281</v>
      </c>
      <c r="G161" s="26"/>
      <c r="H161" s="26"/>
      <c r="I161" s="26"/>
    </row>
    <row r="162" spans="5:9" ht="47.25" customHeight="1" hidden="1">
      <c r="E162" s="31" t="s">
        <v>282</v>
      </c>
      <c r="F162" s="18" t="s">
        <v>283</v>
      </c>
      <c r="G162" s="26"/>
      <c r="H162" s="26"/>
      <c r="I162" s="26"/>
    </row>
    <row r="163" spans="5:9" ht="60" customHeight="1" hidden="1">
      <c r="E163" s="31" t="s">
        <v>282</v>
      </c>
      <c r="F163" s="43" t="s">
        <v>284</v>
      </c>
      <c r="G163" s="26"/>
      <c r="H163" s="26"/>
      <c r="I163" s="26"/>
    </row>
    <row r="164" spans="1:9" s="12" customFormat="1" ht="18" customHeight="1">
      <c r="A164" s="11" t="s">
        <v>6</v>
      </c>
      <c r="B164" s="11" t="s">
        <v>7</v>
      </c>
      <c r="C164" s="11" t="s">
        <v>8</v>
      </c>
      <c r="D164" s="11" t="s">
        <v>9</v>
      </c>
      <c r="E164" s="49" t="s">
        <v>10</v>
      </c>
      <c r="F164" s="50"/>
      <c r="G164" s="28">
        <f>G20+G108</f>
        <v>1410615.8999999997</v>
      </c>
      <c r="H164" s="28">
        <f>H20+H108</f>
        <v>1069991.1999999997</v>
      </c>
      <c r="I164" s="28">
        <f>I20+I108</f>
        <v>1135569.5999999999</v>
      </c>
    </row>
  </sheetData>
  <sheetProtection formatColumns="0"/>
  <mergeCells count="17">
    <mergeCell ref="E16:I16"/>
    <mergeCell ref="E7:I7"/>
    <mergeCell ref="E164:F164"/>
    <mergeCell ref="E17:I17"/>
    <mergeCell ref="G8:I8"/>
    <mergeCell ref="G14:I14"/>
    <mergeCell ref="F9:I9"/>
    <mergeCell ref="F11:I11"/>
    <mergeCell ref="F12:I12"/>
    <mergeCell ref="F13:I13"/>
    <mergeCell ref="F10:I10"/>
    <mergeCell ref="E1:I1"/>
    <mergeCell ref="E2:I2"/>
    <mergeCell ref="E3:I3"/>
    <mergeCell ref="E4:I4"/>
    <mergeCell ref="E5:I5"/>
    <mergeCell ref="E6:I6"/>
  </mergeCells>
  <conditionalFormatting sqref="F42">
    <cfRule type="expression" priority="16" dxfId="20" stopIfTrue="1">
      <formula>$B42</formula>
    </cfRule>
  </conditionalFormatting>
  <conditionalFormatting sqref="E39:E40">
    <cfRule type="expression" priority="20" dxfId="20" stopIfTrue="1">
      <formula>$B39</formula>
    </cfRule>
  </conditionalFormatting>
  <conditionalFormatting sqref="F39:F40">
    <cfRule type="expression" priority="19" dxfId="20" stopIfTrue="1">
      <formula>$B39</formula>
    </cfRule>
  </conditionalFormatting>
  <conditionalFormatting sqref="E41:E42">
    <cfRule type="expression" priority="18" dxfId="20" stopIfTrue="1">
      <formula>$B41</formula>
    </cfRule>
  </conditionalFormatting>
  <conditionalFormatting sqref="F41">
    <cfRule type="expression" priority="17" dxfId="20" stopIfTrue="1">
      <formula>$B41</formula>
    </cfRule>
  </conditionalFormatting>
  <conditionalFormatting sqref="F44">
    <cfRule type="expression" priority="13" dxfId="20" stopIfTrue="1">
      <formula>$B44</formula>
    </cfRule>
  </conditionalFormatting>
  <conditionalFormatting sqref="E43:E44">
    <cfRule type="expression" priority="15" dxfId="20" stopIfTrue="1">
      <formula>$B43</formula>
    </cfRule>
  </conditionalFormatting>
  <conditionalFormatting sqref="F43">
    <cfRule type="expression" priority="14" dxfId="20" stopIfTrue="1">
      <formula>$B43</formula>
    </cfRule>
  </conditionalFormatting>
  <conditionalFormatting sqref="E54">
    <cfRule type="expression" priority="12" dxfId="20" stopIfTrue="1">
      <formula>$B54</formula>
    </cfRule>
  </conditionalFormatting>
  <conditionalFormatting sqref="F54">
    <cfRule type="expression" priority="11" dxfId="20" stopIfTrue="1">
      <formula>$B54</formula>
    </cfRule>
  </conditionalFormatting>
  <conditionalFormatting sqref="E55">
    <cfRule type="expression" priority="10" dxfId="20" stopIfTrue="1">
      <formula>$B55</formula>
    </cfRule>
  </conditionalFormatting>
  <conditionalFormatting sqref="F55">
    <cfRule type="expression" priority="9" dxfId="20" stopIfTrue="1">
      <formula>$B55</formula>
    </cfRule>
  </conditionalFormatting>
  <conditionalFormatting sqref="E56">
    <cfRule type="expression" priority="8" dxfId="20" stopIfTrue="1">
      <formula>$B56</formula>
    </cfRule>
  </conditionalFormatting>
  <conditionalFormatting sqref="F56">
    <cfRule type="expression" priority="7" dxfId="20" stopIfTrue="1">
      <formula>$B56</formula>
    </cfRule>
  </conditionalFormatting>
  <conditionalFormatting sqref="E57">
    <cfRule type="expression" priority="6" dxfId="20" stopIfTrue="1">
      <formula>$B57</formula>
    </cfRule>
  </conditionalFormatting>
  <conditionalFormatting sqref="F57">
    <cfRule type="expression" priority="5" dxfId="20" stopIfTrue="1">
      <formula>$B57</formula>
    </cfRule>
  </conditionalFormatting>
  <conditionalFormatting sqref="E58">
    <cfRule type="expression" priority="4" dxfId="20" stopIfTrue="1">
      <formula>$B58</formula>
    </cfRule>
  </conditionalFormatting>
  <conditionalFormatting sqref="F58">
    <cfRule type="expression" priority="3" dxfId="20" stopIfTrue="1">
      <formula>$B58</formula>
    </cfRule>
  </conditionalFormatting>
  <conditionalFormatting sqref="E59">
    <cfRule type="expression" priority="2" dxfId="20" stopIfTrue="1">
      <formula>$B59</formula>
    </cfRule>
  </conditionalFormatting>
  <conditionalFormatting sqref="F59">
    <cfRule type="expression" priority="1" dxfId="20" stopIfTrue="1">
      <formula>$B59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2021-10-29T10:23:35Z</cp:lastPrinted>
  <dcterms:created xsi:type="dcterms:W3CDTF">2007-10-23T05:54:51Z</dcterms:created>
  <dcterms:modified xsi:type="dcterms:W3CDTF">2022-02-25T08:28:14Z</dcterms:modified>
  <cp:category/>
  <cp:version/>
  <cp:contentType/>
  <cp:contentStatus/>
</cp:coreProperties>
</file>