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2024" sheetId="1" r:id="rId1"/>
  </sheets>
  <definedNames>
    <definedName name="_xlnm.Print_Titles" localSheetId="0">'2024'!$4:$5</definedName>
  </definedNames>
  <calcPr fullCalcOnLoad="1"/>
</workbook>
</file>

<file path=xl/sharedStrings.xml><?xml version="1.0" encoding="utf-8"?>
<sst xmlns="http://schemas.openxmlformats.org/spreadsheetml/2006/main" count="50" uniqueCount="44">
  <si>
    <t xml:space="preserve">ИТОГО РАСХОДОВ </t>
  </si>
  <si>
    <t>(тыс.руб.)</t>
  </si>
  <si>
    <t>1 чтение</t>
  </si>
  <si>
    <t>Условно утвержденные расходы</t>
  </si>
  <si>
    <t>отклонение (+,-)</t>
  </si>
  <si>
    <t>Наименование муниципальной программы Крапивинского округа</t>
  </si>
  <si>
    <t>проект</t>
  </si>
  <si>
    <t>№ п/п</t>
  </si>
  <si>
    <t>Заместитель главы - начальник финансового управления администрации Крапивинского муниципального округа   __________________________________   О.В.Стоянова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</si>
  <si>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</si>
  <si>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</si>
  <si>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</si>
  <si>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</si>
  <si>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</si>
  <si>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</si>
  <si>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Муниципальная программа Крапивинского муниципального округа «Развитие МБУ Автохозяйство Крапивинского муниципального округа»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</si>
  <si>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</si>
  <si>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</si>
  <si>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</si>
  <si>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</si>
  <si>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</si>
  <si>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«Жилище Крапивинского муниципального округа» </t>
  </si>
  <si>
    <t>Муниципальная программа Крапивинского муниципального округа «Благоустройство и дорожное хозяйство» на территории Крапивинского муниципального округа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</si>
  <si>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</si>
  <si>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>Муниципальная программа Крапивинского муниципального округа «Улучшение условий и охраны труда в Крапивинском муниципальном округе»</t>
  </si>
  <si>
    <t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</t>
  </si>
  <si>
    <t>Муниципальная программа Крапивинского муниципального округа «Формирование современной городской среды в Крапивинском муниципальном округе»</t>
  </si>
  <si>
    <t>Муниципальная программа Крапивинского муниципального округа «Развитие туризма в Крапивинском муниципальном округе»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</si>
  <si>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</si>
  <si>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Муниципальная программа Крапивинского муниципального округа «Чистая вода» в Крапивинском муниципальном округе</t>
  </si>
  <si>
    <t>Непрограммное направление деятельности</t>
  </si>
  <si>
    <t xml:space="preserve">ИТОГО программные расходы </t>
  </si>
  <si>
    <t xml:space="preserve">2024 г. 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</si>
  <si>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</si>
  <si>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Непрограммные расходы</t>
  </si>
  <si>
    <t xml:space="preserve">2025 г. 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</si>
  <si>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</si>
  <si>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</si>
  <si>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</si>
  <si>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 xml:space="preserve">2026 г. 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</si>
  <si>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</si>
  <si>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</si>
  <si>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 xml:space="preserve">Муниципальная программа «Реализация государственной национальной политики в Крапивинском муниципальном округе» </t>
  </si>
  <si>
    <t xml:space="preserve">Изменения бюджета Крапивинского муниципального округа на 2024 год и плановый период 2025 и 2026 годов по расходам в разрезе муниципальных программ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</si>
</sst>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  <numFmt numFmtId="181" formatCode="_-* #,##0.0_р_._-;\-* #,##0.0_р_._-;_-* &quot;-&quot;?_р_._-;_-@_-"/>
    <numFmt numFmtId="182" formatCode="0.0%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173" fontId="7" fillId="0" borderId="0" xfId="0" applyNumberFormat="1" applyFont="1" applyBorder="1" applyAlignment="1">
      <alignment horizontal="right"/>
    </xf>
    <xf numFmtId="173" fontId="10" fillId="0" borderId="0" xfId="0" applyNumberFormat="1" applyFont="1" applyBorder="1" applyAlignment="1">
      <alignment horizontal="right"/>
    </xf>
    <xf numFmtId="173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73" fontId="12" fillId="0" borderId="15" xfId="0" applyNumberFormat="1" applyFont="1" applyBorder="1" applyAlignment="1">
      <alignment horizontal="center" vertical="center" wrapText="1"/>
    </xf>
    <xf numFmtId="181" fontId="6" fillId="0" borderId="16" xfId="0" applyNumberFormat="1" applyFont="1" applyBorder="1" applyAlignment="1">
      <alignment horizontal="center" vertical="center"/>
    </xf>
    <xf numFmtId="173" fontId="12" fillId="0" borderId="17" xfId="0" applyNumberFormat="1" applyFont="1" applyBorder="1" applyAlignment="1">
      <alignment horizontal="center" vertical="center" wrapText="1"/>
    </xf>
    <xf numFmtId="173" fontId="12" fillId="0" borderId="18" xfId="0" applyNumberFormat="1" applyFont="1" applyBorder="1" applyAlignment="1">
      <alignment horizontal="center" vertical="center" wrapText="1"/>
    </xf>
    <xf numFmtId="173" fontId="12" fillId="0" borderId="19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73" fontId="53" fillId="0" borderId="22" xfId="53" applyNumberFormat="1" applyFont="1" applyFill="1" applyBorder="1" applyAlignment="1">
      <alignment horizontal="center" vertical="center"/>
      <protection/>
    </xf>
    <xf numFmtId="173" fontId="53" fillId="0" borderId="16" xfId="53" applyNumberFormat="1" applyFont="1" applyFill="1" applyBorder="1" applyAlignment="1">
      <alignment horizontal="center" vertical="center"/>
      <protection/>
    </xf>
    <xf numFmtId="173" fontId="53" fillId="0" borderId="23" xfId="53" applyNumberFormat="1" applyFont="1" applyFill="1" applyBorder="1" applyAlignment="1">
      <alignment horizontal="center" vertical="center"/>
      <protection/>
    </xf>
    <xf numFmtId="173" fontId="53" fillId="0" borderId="18" xfId="53" applyNumberFormat="1" applyFont="1" applyFill="1" applyBorder="1" applyAlignment="1">
      <alignment horizontal="center" vertical="center"/>
      <protection/>
    </xf>
    <xf numFmtId="0" fontId="54" fillId="0" borderId="24" xfId="54" applyFont="1" applyBorder="1" applyAlignment="1">
      <alignment horizontal="left" vertical="center" wrapText="1"/>
      <protection/>
    </xf>
    <xf numFmtId="173" fontId="55" fillId="0" borderId="25" xfId="53" applyNumberFormat="1" applyFont="1" applyFill="1" applyBorder="1" applyAlignment="1">
      <alignment horizontal="center" vertical="center"/>
      <protection/>
    </xf>
    <xf numFmtId="173" fontId="55" fillId="0" borderId="14" xfId="53" applyNumberFormat="1" applyFont="1" applyFill="1" applyBorder="1" applyAlignment="1">
      <alignment horizontal="center" vertical="center"/>
      <protection/>
    </xf>
    <xf numFmtId="0" fontId="13" fillId="0" borderId="14" xfId="0" applyFont="1" applyBorder="1" applyAlignment="1">
      <alignment/>
    </xf>
    <xf numFmtId="49" fontId="3" fillId="0" borderId="26" xfId="0" applyNumberFormat="1" applyFont="1" applyBorder="1" applyAlignment="1">
      <alignment vertical="center"/>
    </xf>
    <xf numFmtId="0" fontId="0" fillId="0" borderId="0" xfId="0" applyFont="1" applyAlignment="1">
      <alignment/>
    </xf>
    <xf numFmtId="173" fontId="4" fillId="0" borderId="27" xfId="0" applyNumberFormat="1" applyFont="1" applyBorder="1" applyAlignment="1">
      <alignment horizontal="center" vertical="center"/>
    </xf>
    <xf numFmtId="173" fontId="4" fillId="0" borderId="25" xfId="0" applyNumberFormat="1" applyFont="1" applyBorder="1" applyAlignment="1">
      <alignment horizontal="center" vertical="center"/>
    </xf>
    <xf numFmtId="173" fontId="14" fillId="33" borderId="0" xfId="0" applyNumberFormat="1" applyFont="1" applyFill="1" applyBorder="1" applyAlignment="1">
      <alignment horizontal="right"/>
    </xf>
    <xf numFmtId="173" fontId="14" fillId="0" borderId="0" xfId="0" applyNumberFormat="1" applyFont="1" applyFill="1" applyBorder="1" applyAlignment="1">
      <alignment horizontal="right"/>
    </xf>
    <xf numFmtId="173" fontId="4" fillId="0" borderId="0" xfId="0" applyNumberFormat="1" applyFont="1" applyAlignment="1">
      <alignment vertical="center"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54" fillId="0" borderId="24" xfId="54" applyNumberFormat="1" applyFont="1" applyBorder="1" applyAlignment="1">
      <alignment horizontal="left" vertical="center" wrapText="1"/>
      <protection/>
    </xf>
    <xf numFmtId="0" fontId="56" fillId="0" borderId="30" xfId="54" applyNumberFormat="1" applyFont="1" applyBorder="1" applyAlignment="1">
      <alignment horizontal="left" vertical="center" wrapText="1"/>
      <protection/>
    </xf>
    <xf numFmtId="0" fontId="56" fillId="0" borderId="31" xfId="54" applyFont="1" applyBorder="1" applyAlignment="1">
      <alignment horizontal="left" vertical="center" wrapText="1"/>
      <protection/>
    </xf>
    <xf numFmtId="0" fontId="56" fillId="0" borderId="17" xfId="0" applyFont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15" fillId="0" borderId="17" xfId="0" applyNumberFormat="1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56" fillId="0" borderId="17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4">
      <selection activeCell="J7" sqref="J7"/>
    </sheetView>
  </sheetViews>
  <sheetFormatPr defaultColWidth="9.00390625" defaultRowHeight="12.75"/>
  <cols>
    <col min="1" max="1" width="7.25390625" style="0" customWidth="1"/>
    <col min="2" max="2" width="86.75390625" style="0" customWidth="1"/>
    <col min="3" max="3" width="13.375" style="0" customWidth="1"/>
    <col min="4" max="4" width="14.25390625" style="0" customWidth="1"/>
    <col min="5" max="5" width="14.00390625" style="0" bestFit="1" customWidth="1"/>
    <col min="6" max="7" width="13.75390625" style="0" bestFit="1" customWidth="1"/>
    <col min="8" max="8" width="14.00390625" style="0" bestFit="1" customWidth="1"/>
    <col min="9" max="10" width="13.75390625" style="0" bestFit="1" customWidth="1"/>
    <col min="11" max="11" width="14.00390625" style="0" bestFit="1" customWidth="1"/>
  </cols>
  <sheetData>
    <row r="1" spans="2:5" ht="10.5" customHeight="1">
      <c r="B1" s="7"/>
      <c r="C1" s="7"/>
      <c r="D1" s="7"/>
      <c r="E1" s="7"/>
    </row>
    <row r="2" spans="1:11" ht="18.75">
      <c r="A2" s="53" t="s">
        <v>43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2:11" ht="19.5" thickBot="1">
      <c r="B3" s="3"/>
      <c r="C3" s="3"/>
      <c r="D3" s="3"/>
      <c r="E3" s="3"/>
      <c r="K3" t="s">
        <v>1</v>
      </c>
    </row>
    <row r="4" spans="1:11" ht="15.75">
      <c r="A4" s="59" t="s">
        <v>7</v>
      </c>
      <c r="B4" s="57" t="s">
        <v>5</v>
      </c>
      <c r="C4" s="54" t="s">
        <v>32</v>
      </c>
      <c r="D4" s="55"/>
      <c r="E4" s="56"/>
      <c r="F4" s="54" t="s">
        <v>35</v>
      </c>
      <c r="G4" s="55"/>
      <c r="H4" s="56"/>
      <c r="I4" s="54" t="s">
        <v>39</v>
      </c>
      <c r="J4" s="55"/>
      <c r="K4" s="56"/>
    </row>
    <row r="5" spans="1:11" s="8" customFormat="1" ht="17.25" customHeight="1" thickBot="1">
      <c r="A5" s="60"/>
      <c r="B5" s="58"/>
      <c r="C5" s="10" t="s">
        <v>6</v>
      </c>
      <c r="D5" s="9" t="s">
        <v>2</v>
      </c>
      <c r="E5" s="36" t="s">
        <v>4</v>
      </c>
      <c r="F5" s="10" t="s">
        <v>6</v>
      </c>
      <c r="G5" s="9" t="s">
        <v>2</v>
      </c>
      <c r="H5" s="36" t="s">
        <v>4</v>
      </c>
      <c r="I5" s="10" t="s">
        <v>6</v>
      </c>
      <c r="J5" s="9" t="s">
        <v>2</v>
      </c>
      <c r="K5" s="36" t="s">
        <v>4</v>
      </c>
    </row>
    <row r="6" spans="1:11" ht="30">
      <c r="A6" s="13">
        <v>1</v>
      </c>
      <c r="B6" s="48" t="s">
        <v>9</v>
      </c>
      <c r="C6" s="29">
        <v>101364</v>
      </c>
      <c r="D6" s="29">
        <v>103815</v>
      </c>
      <c r="E6" s="20">
        <f>D6-C6</f>
        <v>2451</v>
      </c>
      <c r="F6" s="29">
        <v>93944.1</v>
      </c>
      <c r="G6" s="29">
        <v>95885.7</v>
      </c>
      <c r="H6" s="20">
        <f>G6-F6</f>
        <v>1941.5999999999913</v>
      </c>
      <c r="I6" s="29">
        <v>92890.8</v>
      </c>
      <c r="J6" s="29">
        <v>95032.6</v>
      </c>
      <c r="K6" s="20">
        <f>J6-I6</f>
        <v>2141.800000000003</v>
      </c>
    </row>
    <row r="7" spans="1:11" ht="30">
      <c r="A7" s="13">
        <v>2</v>
      </c>
      <c r="B7" s="48" t="s">
        <v>10</v>
      </c>
      <c r="C7" s="29">
        <v>771611.4</v>
      </c>
      <c r="D7" s="21">
        <v>773421.1</v>
      </c>
      <c r="E7" s="22">
        <f aca="true" t="shared" si="0" ref="E7:E36">D7-C7</f>
        <v>1809.6999999999534</v>
      </c>
      <c r="F7" s="29">
        <v>735846.6</v>
      </c>
      <c r="G7" s="21">
        <v>736663.7</v>
      </c>
      <c r="H7" s="22">
        <f aca="true" t="shared" si="1" ref="H7:H36">G7-F7</f>
        <v>817.0999999999767</v>
      </c>
      <c r="I7" s="29">
        <v>732295.9</v>
      </c>
      <c r="J7" s="21">
        <f>733065.1+0.2</f>
        <v>733065.2999999999</v>
      </c>
      <c r="K7" s="22">
        <f aca="true" t="shared" si="2" ref="K7:K36">J7-I7</f>
        <v>769.3999999999069</v>
      </c>
    </row>
    <row r="8" spans="1:11" ht="30">
      <c r="A8" s="13">
        <v>3</v>
      </c>
      <c r="B8" s="48" t="s">
        <v>11</v>
      </c>
      <c r="C8" s="29">
        <v>145920.6</v>
      </c>
      <c r="D8" s="21">
        <v>148841.9</v>
      </c>
      <c r="E8" s="22">
        <f t="shared" si="0"/>
        <v>2921.2999999999884</v>
      </c>
      <c r="F8" s="29">
        <v>148023.7</v>
      </c>
      <c r="G8" s="21">
        <v>147696.2</v>
      </c>
      <c r="H8" s="22">
        <f t="shared" si="1"/>
        <v>-327.5</v>
      </c>
      <c r="I8" s="29">
        <v>147346.7</v>
      </c>
      <c r="J8" s="21">
        <v>147019.2</v>
      </c>
      <c r="K8" s="22">
        <f t="shared" si="2"/>
        <v>-327.5</v>
      </c>
    </row>
    <row r="9" spans="1:11" ht="30">
      <c r="A9" s="13">
        <v>4</v>
      </c>
      <c r="B9" s="48" t="s">
        <v>12</v>
      </c>
      <c r="C9" s="29">
        <v>156647.7</v>
      </c>
      <c r="D9" s="21">
        <v>156647.7</v>
      </c>
      <c r="E9" s="22">
        <f t="shared" si="0"/>
        <v>0</v>
      </c>
      <c r="F9" s="29">
        <v>148917.7</v>
      </c>
      <c r="G9" s="21">
        <v>148917.7</v>
      </c>
      <c r="H9" s="22">
        <f t="shared" si="1"/>
        <v>0</v>
      </c>
      <c r="I9" s="29">
        <v>148667.7</v>
      </c>
      <c r="J9" s="29">
        <v>148667.7</v>
      </c>
      <c r="K9" s="22">
        <f t="shared" si="2"/>
        <v>0</v>
      </c>
    </row>
    <row r="10" spans="1:11" ht="30">
      <c r="A10" s="13">
        <v>5</v>
      </c>
      <c r="B10" s="48" t="s">
        <v>13</v>
      </c>
      <c r="C10" s="29">
        <v>3400</v>
      </c>
      <c r="D10" s="29">
        <v>3400</v>
      </c>
      <c r="E10" s="22">
        <f t="shared" si="0"/>
        <v>0</v>
      </c>
      <c r="F10" s="29">
        <v>3100</v>
      </c>
      <c r="G10" s="29">
        <v>3100</v>
      </c>
      <c r="H10" s="22">
        <f t="shared" si="1"/>
        <v>0</v>
      </c>
      <c r="I10" s="29">
        <v>3050</v>
      </c>
      <c r="J10" s="29">
        <v>3050</v>
      </c>
      <c r="K10" s="22">
        <f t="shared" si="2"/>
        <v>0</v>
      </c>
    </row>
    <row r="11" spans="1:11" ht="30">
      <c r="A11" s="13">
        <v>6</v>
      </c>
      <c r="B11" s="49" t="s">
        <v>14</v>
      </c>
      <c r="C11" s="29">
        <v>11175</v>
      </c>
      <c r="D11" s="29">
        <v>11175</v>
      </c>
      <c r="E11" s="22">
        <f t="shared" si="0"/>
        <v>0</v>
      </c>
      <c r="F11" s="29">
        <v>10070</v>
      </c>
      <c r="G11" s="29">
        <v>10070</v>
      </c>
      <c r="H11" s="22">
        <f t="shared" si="1"/>
        <v>0</v>
      </c>
      <c r="I11" s="29">
        <v>9770</v>
      </c>
      <c r="J11" s="29">
        <v>9770</v>
      </c>
      <c r="K11" s="22">
        <f t="shared" si="2"/>
        <v>0</v>
      </c>
    </row>
    <row r="12" spans="1:11" ht="30">
      <c r="A12" s="13">
        <v>7</v>
      </c>
      <c r="B12" s="48" t="s">
        <v>15</v>
      </c>
      <c r="C12" s="29">
        <v>22750</v>
      </c>
      <c r="D12" s="29">
        <v>22750</v>
      </c>
      <c r="E12" s="22">
        <f t="shared" si="0"/>
        <v>0</v>
      </c>
      <c r="F12" s="29">
        <v>20120</v>
      </c>
      <c r="G12" s="29">
        <v>20120</v>
      </c>
      <c r="H12" s="22">
        <f t="shared" si="1"/>
        <v>0</v>
      </c>
      <c r="I12" s="29">
        <v>19120</v>
      </c>
      <c r="J12" s="29">
        <v>19120</v>
      </c>
      <c r="K12" s="22">
        <f t="shared" si="2"/>
        <v>0</v>
      </c>
    </row>
    <row r="13" spans="1:11" ht="45">
      <c r="A13" s="13">
        <v>8</v>
      </c>
      <c r="B13" s="48" t="s">
        <v>16</v>
      </c>
      <c r="C13" s="29">
        <v>441448.4</v>
      </c>
      <c r="D13" s="21">
        <f>752777.3+2846.2</f>
        <v>755623.5</v>
      </c>
      <c r="E13" s="22">
        <f t="shared" si="0"/>
        <v>314175.1</v>
      </c>
      <c r="F13" s="29">
        <v>690965.4</v>
      </c>
      <c r="G13" s="21">
        <v>281913.6</v>
      </c>
      <c r="H13" s="22">
        <f t="shared" si="1"/>
        <v>-409051.80000000005</v>
      </c>
      <c r="I13" s="29">
        <v>414034.1</v>
      </c>
      <c r="J13" s="29">
        <v>414034.1</v>
      </c>
      <c r="K13" s="22">
        <f t="shared" si="2"/>
        <v>0</v>
      </c>
    </row>
    <row r="14" spans="1:11" ht="45">
      <c r="A14" s="13">
        <v>9</v>
      </c>
      <c r="B14" s="48" t="s">
        <v>36</v>
      </c>
      <c r="C14" s="29">
        <v>42843.3</v>
      </c>
      <c r="D14" s="29">
        <v>41296.4</v>
      </c>
      <c r="E14" s="22">
        <f t="shared" si="0"/>
        <v>-1546.9000000000015</v>
      </c>
      <c r="F14" s="29">
        <v>30995.1</v>
      </c>
      <c r="G14" s="29">
        <v>31126.6</v>
      </c>
      <c r="H14" s="22">
        <f t="shared" si="1"/>
        <v>131.5</v>
      </c>
      <c r="I14" s="29">
        <v>8013.4</v>
      </c>
      <c r="J14" s="29">
        <v>8013.4</v>
      </c>
      <c r="K14" s="22">
        <f t="shared" si="2"/>
        <v>0</v>
      </c>
    </row>
    <row r="15" spans="1:11" ht="30">
      <c r="A15" s="13">
        <v>10</v>
      </c>
      <c r="B15" s="48" t="s">
        <v>40</v>
      </c>
      <c r="C15" s="29">
        <v>60</v>
      </c>
      <c r="D15" s="29">
        <v>60</v>
      </c>
      <c r="E15" s="22">
        <f t="shared" si="0"/>
        <v>0</v>
      </c>
      <c r="F15" s="29">
        <v>60</v>
      </c>
      <c r="G15" s="29">
        <v>60</v>
      </c>
      <c r="H15" s="22">
        <f t="shared" si="1"/>
        <v>0</v>
      </c>
      <c r="I15" s="29">
        <v>60</v>
      </c>
      <c r="J15" s="29">
        <v>60</v>
      </c>
      <c r="K15" s="22">
        <f t="shared" si="2"/>
        <v>0</v>
      </c>
    </row>
    <row r="16" spans="1:11" ht="30">
      <c r="A16" s="13">
        <v>11</v>
      </c>
      <c r="B16" s="48" t="s">
        <v>17</v>
      </c>
      <c r="C16" s="29">
        <v>7415.4</v>
      </c>
      <c r="D16" s="29">
        <v>9982.2</v>
      </c>
      <c r="E16" s="22">
        <f t="shared" si="0"/>
        <v>2566.800000000001</v>
      </c>
      <c r="F16" s="29">
        <v>3100</v>
      </c>
      <c r="G16" s="29">
        <v>3100</v>
      </c>
      <c r="H16" s="22">
        <f t="shared" si="1"/>
        <v>0</v>
      </c>
      <c r="I16" s="29">
        <v>3100</v>
      </c>
      <c r="J16" s="29">
        <v>3100</v>
      </c>
      <c r="K16" s="22">
        <f t="shared" si="2"/>
        <v>0</v>
      </c>
    </row>
    <row r="17" spans="1:11" ht="30">
      <c r="A17" s="13">
        <v>12</v>
      </c>
      <c r="B17" s="50" t="s">
        <v>18</v>
      </c>
      <c r="C17" s="29">
        <v>3200</v>
      </c>
      <c r="D17" s="29">
        <v>3200</v>
      </c>
      <c r="E17" s="22">
        <f t="shared" si="0"/>
        <v>0</v>
      </c>
      <c r="F17" s="29">
        <v>2500</v>
      </c>
      <c r="G17" s="29">
        <v>2500</v>
      </c>
      <c r="H17" s="22">
        <f t="shared" si="1"/>
        <v>0</v>
      </c>
      <c r="I17" s="29">
        <v>2000</v>
      </c>
      <c r="J17" s="29">
        <v>2000</v>
      </c>
      <c r="K17" s="22">
        <f t="shared" si="2"/>
        <v>0</v>
      </c>
    </row>
    <row r="18" spans="1:11" ht="30">
      <c r="A18" s="13">
        <v>13</v>
      </c>
      <c r="B18" s="48" t="s">
        <v>19</v>
      </c>
      <c r="C18" s="29">
        <v>80</v>
      </c>
      <c r="D18" s="29">
        <v>80</v>
      </c>
      <c r="E18" s="22">
        <f t="shared" si="0"/>
        <v>0</v>
      </c>
      <c r="F18" s="29">
        <v>80</v>
      </c>
      <c r="G18" s="29">
        <v>80</v>
      </c>
      <c r="H18" s="22">
        <f t="shared" si="1"/>
        <v>0</v>
      </c>
      <c r="I18" s="29">
        <v>80</v>
      </c>
      <c r="J18" s="29">
        <v>80</v>
      </c>
      <c r="K18" s="22">
        <f t="shared" si="2"/>
        <v>0</v>
      </c>
    </row>
    <row r="19" spans="1:11" ht="45">
      <c r="A19" s="13">
        <v>14</v>
      </c>
      <c r="B19" s="48" t="s">
        <v>20</v>
      </c>
      <c r="C19" s="29">
        <v>1638</v>
      </c>
      <c r="D19" s="29">
        <v>1638</v>
      </c>
      <c r="E19" s="22">
        <f t="shared" si="0"/>
        <v>0</v>
      </c>
      <c r="F19" s="29">
        <v>1588</v>
      </c>
      <c r="G19" s="29">
        <v>1588</v>
      </c>
      <c r="H19" s="22">
        <f t="shared" si="1"/>
        <v>0</v>
      </c>
      <c r="I19" s="29">
        <v>1338</v>
      </c>
      <c r="J19" s="29">
        <v>1338</v>
      </c>
      <c r="K19" s="22">
        <f t="shared" si="2"/>
        <v>0</v>
      </c>
    </row>
    <row r="20" spans="1:11" ht="30">
      <c r="A20" s="13">
        <v>15</v>
      </c>
      <c r="B20" s="48" t="s">
        <v>21</v>
      </c>
      <c r="C20" s="29">
        <v>4208.1</v>
      </c>
      <c r="D20" s="29">
        <v>1040.7</v>
      </c>
      <c r="E20" s="22">
        <f t="shared" si="0"/>
        <v>-3167.4000000000005</v>
      </c>
      <c r="F20" s="29">
        <v>4208.1</v>
      </c>
      <c r="G20" s="29">
        <v>4208.1</v>
      </c>
      <c r="H20" s="22">
        <f t="shared" si="1"/>
        <v>0</v>
      </c>
      <c r="I20" s="29">
        <v>4208.1</v>
      </c>
      <c r="J20" s="29">
        <v>4208.1</v>
      </c>
      <c r="K20" s="22">
        <f t="shared" si="2"/>
        <v>0</v>
      </c>
    </row>
    <row r="21" spans="1:11" ht="30">
      <c r="A21" s="13">
        <v>16</v>
      </c>
      <c r="B21" s="51" t="s">
        <v>22</v>
      </c>
      <c r="C21" s="29">
        <v>13393.3</v>
      </c>
      <c r="D21" s="21">
        <v>23229.4</v>
      </c>
      <c r="E21" s="22">
        <f t="shared" si="0"/>
        <v>9836.100000000002</v>
      </c>
      <c r="F21" s="29">
        <v>11523.3</v>
      </c>
      <c r="G21" s="29">
        <v>11523.3</v>
      </c>
      <c r="H21" s="22">
        <f t="shared" si="1"/>
        <v>0</v>
      </c>
      <c r="I21" s="29">
        <v>11023.3</v>
      </c>
      <c r="J21" s="29">
        <v>11023.3</v>
      </c>
      <c r="K21" s="22">
        <f t="shared" si="2"/>
        <v>0</v>
      </c>
    </row>
    <row r="22" spans="1:11" ht="30">
      <c r="A22" s="13">
        <v>17</v>
      </c>
      <c r="B22" s="48" t="s">
        <v>23</v>
      </c>
      <c r="C22" s="29">
        <v>639.3</v>
      </c>
      <c r="D22" s="29">
        <v>639.3</v>
      </c>
      <c r="E22" s="22">
        <f t="shared" si="0"/>
        <v>0</v>
      </c>
      <c r="F22" s="29">
        <v>639.3</v>
      </c>
      <c r="G22" s="29">
        <v>639.3</v>
      </c>
      <c r="H22" s="22">
        <f t="shared" si="1"/>
        <v>0</v>
      </c>
      <c r="I22" s="29">
        <v>639.3</v>
      </c>
      <c r="J22" s="29">
        <v>639.3</v>
      </c>
      <c r="K22" s="22">
        <f t="shared" si="2"/>
        <v>0</v>
      </c>
    </row>
    <row r="23" spans="1:11" ht="30">
      <c r="A23" s="13">
        <v>18</v>
      </c>
      <c r="B23" s="48" t="s">
        <v>24</v>
      </c>
      <c r="C23" s="29">
        <v>1864.3</v>
      </c>
      <c r="D23" s="29">
        <v>1864.3</v>
      </c>
      <c r="E23" s="22">
        <f t="shared" si="0"/>
        <v>0</v>
      </c>
      <c r="F23" s="29">
        <v>1418</v>
      </c>
      <c r="G23" s="29">
        <v>1418</v>
      </c>
      <c r="H23" s="22">
        <f t="shared" si="1"/>
        <v>0</v>
      </c>
      <c r="I23" s="29">
        <v>1418</v>
      </c>
      <c r="J23" s="29">
        <v>1418</v>
      </c>
      <c r="K23" s="22">
        <f t="shared" si="2"/>
        <v>0</v>
      </c>
    </row>
    <row r="24" spans="1:11" ht="30">
      <c r="A24" s="13">
        <v>19</v>
      </c>
      <c r="B24" s="48" t="s">
        <v>25</v>
      </c>
      <c r="C24" s="29">
        <v>940</v>
      </c>
      <c r="D24" s="29">
        <v>940</v>
      </c>
      <c r="E24" s="22">
        <f t="shared" si="0"/>
        <v>0</v>
      </c>
      <c r="F24" s="29">
        <v>810</v>
      </c>
      <c r="G24" s="29">
        <v>810</v>
      </c>
      <c r="H24" s="22">
        <f t="shared" si="1"/>
        <v>0</v>
      </c>
      <c r="I24" s="29">
        <v>810</v>
      </c>
      <c r="J24" s="29">
        <v>810</v>
      </c>
      <c r="K24" s="22">
        <f t="shared" si="2"/>
        <v>0</v>
      </c>
    </row>
    <row r="25" spans="1:11" ht="30">
      <c r="A25" s="13">
        <v>20</v>
      </c>
      <c r="B25" s="48" t="s">
        <v>26</v>
      </c>
      <c r="C25" s="29">
        <v>13932.3</v>
      </c>
      <c r="D25" s="29">
        <v>13432.3</v>
      </c>
      <c r="E25" s="22">
        <f t="shared" si="0"/>
        <v>-500</v>
      </c>
      <c r="F25" s="29">
        <v>500</v>
      </c>
      <c r="G25" s="29">
        <v>500</v>
      </c>
      <c r="H25" s="22">
        <f t="shared" si="1"/>
        <v>0</v>
      </c>
      <c r="I25" s="29">
        <v>500</v>
      </c>
      <c r="J25" s="29">
        <v>500</v>
      </c>
      <c r="K25" s="22">
        <f t="shared" si="2"/>
        <v>0</v>
      </c>
    </row>
    <row r="26" spans="1:11" ht="30">
      <c r="A26" s="13">
        <v>21</v>
      </c>
      <c r="B26" s="48" t="s">
        <v>27</v>
      </c>
      <c r="C26" s="29">
        <v>560</v>
      </c>
      <c r="D26" s="29">
        <v>560</v>
      </c>
      <c r="E26" s="22">
        <f t="shared" si="0"/>
        <v>0</v>
      </c>
      <c r="F26" s="29">
        <v>510</v>
      </c>
      <c r="G26" s="29">
        <v>510</v>
      </c>
      <c r="H26" s="22">
        <f t="shared" si="1"/>
        <v>0</v>
      </c>
      <c r="I26" s="29">
        <v>510</v>
      </c>
      <c r="J26" s="29">
        <v>510</v>
      </c>
      <c r="K26" s="22">
        <f t="shared" si="2"/>
        <v>0</v>
      </c>
    </row>
    <row r="27" spans="1:11" ht="30">
      <c r="A27" s="13">
        <v>22</v>
      </c>
      <c r="B27" s="48" t="s">
        <v>41</v>
      </c>
      <c r="C27" s="29">
        <v>8</v>
      </c>
      <c r="D27" s="29">
        <v>8</v>
      </c>
      <c r="E27" s="22">
        <f t="shared" si="0"/>
        <v>0</v>
      </c>
      <c r="F27" s="29">
        <v>10</v>
      </c>
      <c r="G27" s="29">
        <v>10</v>
      </c>
      <c r="H27" s="22">
        <f t="shared" si="1"/>
        <v>0</v>
      </c>
      <c r="I27" s="29">
        <v>10</v>
      </c>
      <c r="J27" s="29">
        <v>10</v>
      </c>
      <c r="K27" s="22">
        <f t="shared" si="2"/>
        <v>0</v>
      </c>
    </row>
    <row r="28" spans="1:11" ht="45">
      <c r="A28" s="13">
        <v>23</v>
      </c>
      <c r="B28" s="48" t="s">
        <v>37</v>
      </c>
      <c r="C28" s="29">
        <v>13815.1</v>
      </c>
      <c r="D28" s="29">
        <v>13880.8</v>
      </c>
      <c r="E28" s="22">
        <f t="shared" si="0"/>
        <v>65.69999999999891</v>
      </c>
      <c r="F28" s="29">
        <v>9925.1</v>
      </c>
      <c r="G28" s="29">
        <v>9990.8</v>
      </c>
      <c r="H28" s="22">
        <f t="shared" si="1"/>
        <v>65.69999999999891</v>
      </c>
      <c r="I28" s="29">
        <v>2977.8</v>
      </c>
      <c r="J28" s="29">
        <v>2977.8</v>
      </c>
      <c r="K28" s="22">
        <f t="shared" si="2"/>
        <v>0</v>
      </c>
    </row>
    <row r="29" spans="1:11" ht="30">
      <c r="A29" s="13">
        <v>24</v>
      </c>
      <c r="B29" s="48" t="s">
        <v>28</v>
      </c>
      <c r="C29" s="29">
        <v>25886.2</v>
      </c>
      <c r="D29" s="29">
        <v>25886.2</v>
      </c>
      <c r="E29" s="22">
        <f t="shared" si="0"/>
        <v>0</v>
      </c>
      <c r="F29" s="29">
        <v>20030</v>
      </c>
      <c r="G29" s="29">
        <v>20030</v>
      </c>
      <c r="H29" s="22">
        <f t="shared" si="1"/>
        <v>0</v>
      </c>
      <c r="I29" s="29">
        <v>20030</v>
      </c>
      <c r="J29" s="29">
        <v>20030</v>
      </c>
      <c r="K29" s="22">
        <f t="shared" si="2"/>
        <v>0</v>
      </c>
    </row>
    <row r="30" spans="1:11" ht="60">
      <c r="A30" s="13">
        <v>25</v>
      </c>
      <c r="B30" s="52" t="s">
        <v>38</v>
      </c>
      <c r="C30" s="31">
        <v>2000</v>
      </c>
      <c r="D30" s="31">
        <v>2000</v>
      </c>
      <c r="E30" s="24">
        <f t="shared" si="0"/>
        <v>0</v>
      </c>
      <c r="F30" s="31">
        <v>2100</v>
      </c>
      <c r="G30" s="31">
        <v>2100</v>
      </c>
      <c r="H30" s="24">
        <f t="shared" si="1"/>
        <v>0</v>
      </c>
      <c r="I30" s="31">
        <v>2000</v>
      </c>
      <c r="J30" s="31">
        <v>2000</v>
      </c>
      <c r="K30" s="24">
        <f t="shared" si="2"/>
        <v>0</v>
      </c>
    </row>
    <row r="31" spans="1:11" ht="30">
      <c r="A31" s="13">
        <v>26</v>
      </c>
      <c r="B31" s="52" t="s">
        <v>29</v>
      </c>
      <c r="C31" s="28">
        <v>34928.1</v>
      </c>
      <c r="D31" s="23">
        <v>81599.5</v>
      </c>
      <c r="E31" s="22">
        <f>D31-C31</f>
        <v>46671.4</v>
      </c>
      <c r="F31" s="28">
        <v>0</v>
      </c>
      <c r="G31" s="23">
        <v>0</v>
      </c>
      <c r="H31" s="22">
        <f t="shared" si="1"/>
        <v>0</v>
      </c>
      <c r="I31" s="28">
        <v>0</v>
      </c>
      <c r="J31" s="23">
        <v>0</v>
      </c>
      <c r="K31" s="22">
        <f t="shared" si="2"/>
        <v>0</v>
      </c>
    </row>
    <row r="32" spans="1:11" ht="30">
      <c r="A32" s="13">
        <v>27</v>
      </c>
      <c r="B32" s="52" t="s">
        <v>33</v>
      </c>
      <c r="C32" s="28">
        <v>33500</v>
      </c>
      <c r="D32" s="23">
        <f>36310.1-2846.2</f>
        <v>33463.9</v>
      </c>
      <c r="E32" s="22">
        <f>D32-C32</f>
        <v>-36.099999999998545</v>
      </c>
      <c r="F32" s="28">
        <v>26500</v>
      </c>
      <c r="G32" s="28">
        <v>26500</v>
      </c>
      <c r="H32" s="22">
        <f t="shared" si="1"/>
        <v>0</v>
      </c>
      <c r="I32" s="28">
        <v>26500</v>
      </c>
      <c r="J32" s="28">
        <v>26500</v>
      </c>
      <c r="K32" s="22">
        <f t="shared" si="2"/>
        <v>0</v>
      </c>
    </row>
    <row r="33" spans="1:11" ht="30.75" thickBot="1">
      <c r="A33" s="43">
        <v>28</v>
      </c>
      <c r="B33" s="52" t="s">
        <v>42</v>
      </c>
      <c r="C33" s="30">
        <v>15</v>
      </c>
      <c r="D33" s="30">
        <v>15</v>
      </c>
      <c r="E33" s="24">
        <f>D33-C33</f>
        <v>0</v>
      </c>
      <c r="F33" s="30">
        <v>15</v>
      </c>
      <c r="G33" s="30">
        <v>15</v>
      </c>
      <c r="H33" s="24">
        <f t="shared" si="1"/>
        <v>0</v>
      </c>
      <c r="I33" s="30">
        <v>15</v>
      </c>
      <c r="J33" s="30">
        <v>15</v>
      </c>
      <c r="K33" s="24">
        <f t="shared" si="2"/>
        <v>0</v>
      </c>
    </row>
    <row r="34" spans="1:11" ht="16.5" thickBot="1">
      <c r="A34" s="35"/>
      <c r="B34" s="45" t="s">
        <v>31</v>
      </c>
      <c r="C34" s="33">
        <f>SUM(C6:C33)</f>
        <v>1855243.5000000005</v>
      </c>
      <c r="D34" s="33">
        <f aca="true" t="shared" si="3" ref="D34:K34">SUM(D6:D33)</f>
        <v>2230490.1999999997</v>
      </c>
      <c r="E34" s="33">
        <f t="shared" si="3"/>
        <v>375246.6999999999</v>
      </c>
      <c r="F34" s="33">
        <f t="shared" si="3"/>
        <v>1967499.4000000004</v>
      </c>
      <c r="G34" s="33">
        <f t="shared" si="3"/>
        <v>1561076.0000000002</v>
      </c>
      <c r="H34" s="33">
        <f t="shared" si="3"/>
        <v>-406423.4000000001</v>
      </c>
      <c r="I34" s="33">
        <f t="shared" si="3"/>
        <v>1652408.1000000003</v>
      </c>
      <c r="J34" s="33">
        <f t="shared" si="3"/>
        <v>1654991.8</v>
      </c>
      <c r="K34" s="34">
        <f t="shared" si="3"/>
        <v>2583.69999999991</v>
      </c>
    </row>
    <row r="35" spans="1:11" s="37" customFormat="1" ht="15.75">
      <c r="A35" s="44"/>
      <c r="B35" s="46" t="s">
        <v>34</v>
      </c>
      <c r="C35" s="31">
        <v>1200</v>
      </c>
      <c r="D35" s="31">
        <v>1200</v>
      </c>
      <c r="E35" s="24">
        <f>D35-C35</f>
        <v>0</v>
      </c>
      <c r="F35" s="31">
        <v>0</v>
      </c>
      <c r="G35" s="31">
        <v>0</v>
      </c>
      <c r="H35" s="24">
        <f>G35-F35</f>
        <v>0</v>
      </c>
      <c r="I35" s="31">
        <v>0</v>
      </c>
      <c r="J35" s="31">
        <v>0</v>
      </c>
      <c r="K35" s="24">
        <f>J35-I35</f>
        <v>0</v>
      </c>
    </row>
    <row r="36" spans="1:11" ht="16.5" thickBot="1">
      <c r="A36" s="27"/>
      <c r="B36" s="47" t="s">
        <v>3</v>
      </c>
      <c r="C36" s="31">
        <v>0</v>
      </c>
      <c r="D36" s="31">
        <v>0</v>
      </c>
      <c r="E36" s="24">
        <f t="shared" si="0"/>
        <v>0</v>
      </c>
      <c r="F36" s="31">
        <v>15550</v>
      </c>
      <c r="G36" s="31">
        <v>15550</v>
      </c>
      <c r="H36" s="24">
        <f t="shared" si="1"/>
        <v>0</v>
      </c>
      <c r="I36" s="31">
        <v>30750</v>
      </c>
      <c r="J36" s="31">
        <v>30750</v>
      </c>
      <c r="K36" s="24">
        <f t="shared" si="2"/>
        <v>0</v>
      </c>
    </row>
    <row r="37" spans="1:11" ht="16.5" thickBot="1">
      <c r="A37" s="14"/>
      <c r="B37" s="32" t="s">
        <v>30</v>
      </c>
      <c r="C37" s="33">
        <f>SUM(C35:C36)</f>
        <v>1200</v>
      </c>
      <c r="D37" s="33">
        <f>SUM(D35:D36)</f>
        <v>1200</v>
      </c>
      <c r="E37" s="33">
        <f aca="true" t="shared" si="4" ref="E37:K37">E36</f>
        <v>0</v>
      </c>
      <c r="F37" s="33">
        <f t="shared" si="4"/>
        <v>15550</v>
      </c>
      <c r="G37" s="33">
        <f t="shared" si="4"/>
        <v>15550</v>
      </c>
      <c r="H37" s="33">
        <f t="shared" si="4"/>
        <v>0</v>
      </c>
      <c r="I37" s="33">
        <f t="shared" si="4"/>
        <v>30750</v>
      </c>
      <c r="J37" s="33">
        <f t="shared" si="4"/>
        <v>30750</v>
      </c>
      <c r="K37" s="34">
        <f t="shared" si="4"/>
        <v>0</v>
      </c>
    </row>
    <row r="38" spans="1:11" ht="16.5" thickBot="1">
      <c r="A38" s="14"/>
      <c r="B38" s="11" t="s">
        <v>0</v>
      </c>
      <c r="C38" s="25">
        <f>C34+C37</f>
        <v>1856443.5000000005</v>
      </c>
      <c r="D38" s="25">
        <f>D34+D37</f>
        <v>2231690.1999999997</v>
      </c>
      <c r="E38" s="38">
        <f aca="true" t="shared" si="5" ref="E38:K38">E34+E37</f>
        <v>375246.6999999999</v>
      </c>
      <c r="F38" s="39">
        <f t="shared" si="5"/>
        <v>1983049.4000000004</v>
      </c>
      <c r="G38" s="25">
        <f t="shared" si="5"/>
        <v>1576626.0000000002</v>
      </c>
      <c r="H38" s="26">
        <f t="shared" si="5"/>
        <v>-406423.4000000001</v>
      </c>
      <c r="I38" s="25">
        <f t="shared" si="5"/>
        <v>1683158.1000000003</v>
      </c>
      <c r="J38" s="25">
        <f t="shared" si="5"/>
        <v>1685741.8</v>
      </c>
      <c r="K38" s="26">
        <f t="shared" si="5"/>
        <v>2583.69999999991</v>
      </c>
    </row>
    <row r="39" spans="1:9" ht="25.5" customHeight="1">
      <c r="A39" s="12"/>
      <c r="B39" s="1"/>
      <c r="C39" s="40"/>
      <c r="D39" s="41"/>
      <c r="E39" s="41"/>
      <c r="F39" s="40"/>
      <c r="G39" s="41"/>
      <c r="H39" s="41"/>
      <c r="I39" s="40"/>
    </row>
    <row r="40" spans="1:11" ht="20.25">
      <c r="A40" s="15" t="s">
        <v>8</v>
      </c>
      <c r="B40" s="16"/>
      <c r="C40" s="17"/>
      <c r="D40" s="17"/>
      <c r="E40" s="18"/>
      <c r="F40" s="18"/>
      <c r="H40" s="19"/>
      <c r="I40" s="19"/>
      <c r="K40" s="19"/>
    </row>
    <row r="41" spans="2:9" ht="15.75">
      <c r="B41" s="4"/>
      <c r="C41" s="42"/>
      <c r="D41" s="4"/>
      <c r="E41" s="4"/>
      <c r="F41" s="42"/>
      <c r="I41" s="42"/>
    </row>
    <row r="42" spans="2:5" ht="15.75">
      <c r="B42" s="4"/>
      <c r="C42" s="4"/>
      <c r="D42" s="4"/>
      <c r="E42" s="4"/>
    </row>
    <row r="43" spans="2:5" ht="15.75">
      <c r="B43" s="5"/>
      <c r="C43" s="5"/>
      <c r="D43" s="5"/>
      <c r="E43" s="5"/>
    </row>
    <row r="44" spans="2:5" ht="15.75">
      <c r="B44" s="5"/>
      <c r="C44" s="5"/>
      <c r="D44" s="5"/>
      <c r="E44" s="5"/>
    </row>
    <row r="45" spans="2:5" ht="15.75">
      <c r="B45" s="6"/>
      <c r="C45" s="6"/>
      <c r="D45" s="6"/>
      <c r="E45" s="6"/>
    </row>
    <row r="46" spans="2:5" ht="15.75">
      <c r="B46" s="5"/>
      <c r="C46" s="5"/>
      <c r="D46" s="5"/>
      <c r="E46" s="5"/>
    </row>
    <row r="47" spans="2:5" ht="15.75">
      <c r="B47" s="5"/>
      <c r="C47" s="5"/>
      <c r="D47" s="5"/>
      <c r="E47" s="5"/>
    </row>
    <row r="48" spans="2:5" ht="36" customHeight="1">
      <c r="B48" s="5"/>
      <c r="C48" s="5"/>
      <c r="D48" s="5"/>
      <c r="E48" s="5"/>
    </row>
    <row r="49" spans="2:5" ht="18.75">
      <c r="B49" s="2"/>
      <c r="C49" s="2"/>
      <c r="D49" s="2"/>
      <c r="E49" s="2"/>
    </row>
  </sheetData>
  <sheetProtection/>
  <mergeCells count="6">
    <mergeCell ref="A2:K2"/>
    <mergeCell ref="I4:K4"/>
    <mergeCell ref="B4:B5"/>
    <mergeCell ref="C4:E4"/>
    <mergeCell ref="F4:H4"/>
    <mergeCell ref="A4:A5"/>
  </mergeCells>
  <printOptions/>
  <pageMargins left="0.1968503937007874" right="0.1968503937007874" top="1.1811023622047245" bottom="0.3937007874015748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фу</cp:lastModifiedBy>
  <cp:lastPrinted>2023-12-19T02:11:10Z</cp:lastPrinted>
  <dcterms:created xsi:type="dcterms:W3CDTF">2002-08-13T00:51:53Z</dcterms:created>
  <dcterms:modified xsi:type="dcterms:W3CDTF">2023-12-20T10:01:29Z</dcterms:modified>
  <cp:category/>
  <cp:version/>
  <cp:contentType/>
  <cp:contentStatus/>
</cp:coreProperties>
</file>