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440" windowHeight="13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18" i="1" l="1"/>
  <c r="C19" i="1" s="1"/>
  <c r="C14" i="1" l="1"/>
  <c r="F17" i="1" l="1"/>
  <c r="E17" i="1"/>
  <c r="B15" i="1" l="1"/>
  <c r="B14" i="1"/>
  <c r="C11" i="1"/>
  <c r="C9" i="1" s="1"/>
  <c r="C5" i="1" s="1"/>
  <c r="D11" i="1"/>
  <c r="D9" i="1" s="1"/>
  <c r="D5" i="1" s="1"/>
  <c r="E11" i="1"/>
  <c r="E9" i="1" s="1"/>
  <c r="E5" i="1" s="1"/>
  <c r="F11" i="1"/>
  <c r="F9" i="1" s="1"/>
  <c r="F5" i="1" s="1"/>
  <c r="B11" i="1"/>
  <c r="B9" i="1" l="1"/>
  <c r="B5" i="1" s="1"/>
  <c r="E19" i="1" l="1"/>
  <c r="D19" i="1"/>
  <c r="B19" i="1"/>
  <c r="F19" i="1"/>
</calcChain>
</file>

<file path=xl/comments1.xml><?xml version="1.0" encoding="utf-8"?>
<comments xmlns="http://schemas.openxmlformats.org/spreadsheetml/2006/main">
  <authors>
    <author>Автор</author>
  </authors>
  <commentList>
    <comment ref="C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ЗКО октябрь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<sst xmlns="http://schemas.openxmlformats.org/spreadsheetml/2006/main" count="27" uniqueCount="27">
  <si>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Наименование показателя</t>
  </si>
  <si>
    <t>из них:</t>
  </si>
  <si>
    <t xml:space="preserve">в том числе: </t>
  </si>
  <si>
    <t xml:space="preserve">Прогноз 
на 2023 год </t>
  </si>
  <si>
    <t>Фактические данные
за 2020 год</t>
  </si>
  <si>
    <t>Оценка             2021 года</t>
  </si>
  <si>
    <t>Прогноз 
на 2022 год</t>
  </si>
  <si>
    <t xml:space="preserve">Прогноз 
на 2024 год </t>
  </si>
  <si>
    <t>тыс. рублей</t>
  </si>
  <si>
    <t>Общий объем доходов бюджета Крапивинского муниципального округа</t>
  </si>
  <si>
    <t>Общий объем расходов бюджета Крапивинского муниципального округа</t>
  </si>
  <si>
    <t>Дефицит/профицит  бюджета Крапивинского муниципального округа</t>
  </si>
  <si>
    <t xml:space="preserve">  Дотации, в т.ч.:</t>
  </si>
  <si>
    <t xml:space="preserve">  Субсидии</t>
  </si>
  <si>
    <t xml:space="preserve">  Субвенции</t>
  </si>
  <si>
    <t>Налоговые и неналоговые доходы</t>
  </si>
  <si>
    <t>Безвозмездные поступления от других бюджетов бюджетной системы</t>
  </si>
  <si>
    <t>Прочие поступления</t>
  </si>
  <si>
    <t xml:space="preserve">           на сбалансированность</t>
  </si>
  <si>
    <t xml:space="preserve">  Иные межбюджетные трансферты</t>
  </si>
  <si>
    <t xml:space="preserve">           на выравнивание</t>
  </si>
  <si>
    <t>Допнорматив</t>
  </si>
  <si>
    <t xml:space="preserve">Прогноз основных характеристик бюджета Крапивинского муниципального округа                                                          на 2022 год и на плановый период 2023 и 2024 годов                                                                           </t>
  </si>
  <si>
    <t>Заместитель главы -</t>
  </si>
  <si>
    <t>О.В.Стоянова</t>
  </si>
  <si>
    <t>начальник финансового управления</t>
  </si>
  <si>
    <t xml:space="preserve">администрации Крапивинского муниципального округа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</si>
</sst>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 Cyr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" fontId="3" fillId="0" borderId="1">
      <alignment horizontal="right"/>
    </xf>
    <xf numFmtId="4" fontId="3" fillId="0" borderId="2">
      <alignment horizontal="right"/>
    </xf>
    <xf numFmtId="4" fontId="3" fillId="0" borderId="1">
      <alignment horizontal="right"/>
    </xf>
    <xf numFmtId="4" fontId="3" fillId="0" borderId="2">
      <alignment horizontal="right"/>
    </xf>
    <xf numFmtId="0" fontId="4" fillId="0" borderId="0"/>
    <xf numFmtId="0" fontId="12" fillId="0" borderId="0">
      <alignment vertical="top" wrapText="1"/>
    </xf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/>
    <xf numFmtId="164" fontId="5" fillId="0" borderId="0" xfId="0" applyNumberFormat="1" applyFont="1"/>
    <xf numFmtId="164" fontId="7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wrapText="1"/>
    </xf>
    <xf numFmtId="164" fontId="2" fillId="0" borderId="3" xfId="0" applyNumberFormat="1" applyFont="1" applyFill="1" applyBorder="1" applyAlignment="1">
      <alignment horizontal="right" vertical="center"/>
    </xf>
    <xf numFmtId="164" fontId="8" fillId="0" borderId="3" xfId="0" applyNumberFormat="1" applyFont="1" applyFill="1" applyBorder="1" applyAlignment="1">
      <alignment horizontal="right" vertical="center"/>
    </xf>
    <xf numFmtId="164" fontId="1" fillId="0" borderId="3" xfId="0" applyNumberFormat="1" applyFont="1" applyFill="1" applyBorder="1" applyAlignment="1">
      <alignment horizontal="right" vertical="center"/>
    </xf>
    <xf numFmtId="4" fontId="5" fillId="0" borderId="0" xfId="0" applyNumberFormat="1" applyFont="1" applyAlignment="1">
      <alignment wrapText="1"/>
    </xf>
    <xf numFmtId="0" fontId="1" fillId="0" borderId="3" xfId="0" applyFont="1" applyFill="1" applyBorder="1" applyAlignment="1">
      <alignment wrapText="1"/>
    </xf>
    <xf numFmtId="0" fontId="9" fillId="0" borderId="3" xfId="0" applyFont="1" applyFill="1" applyBorder="1" applyAlignment="1">
      <alignment wrapText="1"/>
    </xf>
    <xf numFmtId="164" fontId="13" fillId="0" borderId="3" xfId="0" applyNumberFormat="1" applyFont="1" applyFill="1" applyBorder="1" applyAlignment="1">
      <alignment horizontal="right" vertical="center"/>
    </xf>
    <xf numFmtId="164" fontId="14" fillId="0" borderId="3" xfId="0" applyNumberFormat="1" applyFont="1" applyFill="1" applyBorder="1" applyAlignment="1">
      <alignment horizontal="right" vertical="center" wrapText="1"/>
    </xf>
    <xf numFmtId="164" fontId="9" fillId="0" borderId="3" xfId="0" applyNumberFormat="1" applyFont="1" applyFill="1" applyBorder="1" applyAlignment="1">
      <alignment horizontal="right" vertical="center"/>
    </xf>
    <xf numFmtId="164" fontId="15" fillId="0" borderId="3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164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right"/>
    </xf>
  </cellXfs>
  <cellStyles count="7">
    <cellStyle name="xl105" xfId="2"/>
    <cellStyle name="xl46" xfId="3"/>
    <cellStyle name="xl56" xfId="1"/>
    <cellStyle name="xl96" xfId="4"/>
    <cellStyle name="Обычный" xfId="0" builtinId="0"/>
    <cellStyle name="Обычный 2" xfId="5"/>
    <cellStyle name="Обычн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tabSelected="1" workbookViewId="0">
      <selection activeCell="C18" sqref="C18"/>
    </sheetView>
  </sheetViews>
  <sheetFormatPr defaultColWidth="9.140625" defaultRowHeight="15.75" x14ac:dyDescent="0.25"/>
  <cols>
    <col min="1" max="1" width="53.140625" style="1" customWidth="1"/>
    <col min="2" max="2" width="15.85546875" style="1" customWidth="1"/>
    <col min="3" max="3" width="16.28515625" style="1" customWidth="1"/>
    <col min="4" max="4" width="15.28515625" style="1" customWidth="1"/>
    <col min="5" max="5" width="15.5703125" style="1" customWidth="1"/>
    <col min="6" max="6" width="15" style="1" customWidth="1"/>
    <col min="7" max="7" width="12" style="5" bestFit="1" customWidth="1"/>
    <col min="8" max="8" width="17.28515625" style="5" bestFit="1" customWidth="1"/>
    <col min="9" max="16384" width="9.140625" style="5"/>
  </cols>
  <sheetData>
    <row r="1" spans="1:8" ht="42.75" customHeight="1" x14ac:dyDescent="0.25">
      <c r="A1" s="25" t="s">
        <v>22</v>
      </c>
      <c r="B1" s="25"/>
      <c r="C1" s="25"/>
      <c r="D1" s="25"/>
      <c r="E1" s="25"/>
      <c r="F1" s="25"/>
    </row>
    <row r="2" spans="1:8" x14ac:dyDescent="0.25">
      <c r="A2" s="26"/>
      <c r="B2" s="26"/>
      <c r="C2" s="26"/>
      <c r="D2" s="26"/>
      <c r="E2" s="26"/>
      <c r="F2" s="26"/>
    </row>
    <row r="3" spans="1:8" x14ac:dyDescent="0.25">
      <c r="E3" s="27" t="s">
        <v>8</v>
      </c>
      <c r="F3" s="27"/>
    </row>
    <row r="4" spans="1:8" ht="47.25" x14ac:dyDescent="0.25">
      <c r="A4" s="4" t="s">
        <v>0</v>
      </c>
      <c r="B4" s="4" t="s">
        <v>4</v>
      </c>
      <c r="C4" s="3" t="s">
        <v>5</v>
      </c>
      <c r="D4" s="3" t="s">
        <v>6</v>
      </c>
      <c r="E4" s="3" t="s">
        <v>3</v>
      </c>
      <c r="F4" s="3" t="s">
        <v>7</v>
      </c>
    </row>
    <row r="5" spans="1:8" ht="31.5" x14ac:dyDescent="0.25">
      <c r="A5" s="13" t="s">
        <v>9</v>
      </c>
      <c r="B5" s="15">
        <f>B7+B9+B17</f>
        <v>1221675.5999999999</v>
      </c>
      <c r="C5" s="15">
        <f>C7+C9+C17</f>
        <v>1462654.7</v>
      </c>
      <c r="D5" s="15">
        <f t="shared" ref="D5:F5" si="0">D7+D9+D17</f>
        <v>1177847.3999999999</v>
      </c>
      <c r="E5" s="15">
        <f t="shared" si="0"/>
        <v>1034610.1</v>
      </c>
      <c r="F5" s="15">
        <f t="shared" si="0"/>
        <v>1100305.5</v>
      </c>
    </row>
    <row r="6" spans="1:8" x14ac:dyDescent="0.25">
      <c r="A6" s="13" t="s">
        <v>2</v>
      </c>
      <c r="B6" s="10"/>
      <c r="C6" s="11"/>
      <c r="D6" s="10"/>
      <c r="E6" s="10"/>
      <c r="F6" s="10"/>
    </row>
    <row r="7" spans="1:8" ht="15.75" customHeight="1" x14ac:dyDescent="0.25">
      <c r="A7" s="14" t="s">
        <v>15</v>
      </c>
      <c r="B7" s="16">
        <v>188048.9</v>
      </c>
      <c r="C7" s="16">
        <v>201951</v>
      </c>
      <c r="D7" s="16">
        <v>210430</v>
      </c>
      <c r="E7" s="16">
        <v>217367</v>
      </c>
      <c r="F7" s="16">
        <v>225172</v>
      </c>
    </row>
    <row r="8" spans="1:8" ht="15.75" customHeight="1" x14ac:dyDescent="0.25">
      <c r="A8" s="8" t="s">
        <v>21</v>
      </c>
      <c r="B8" s="7">
        <v>76895.199999999997</v>
      </c>
      <c r="C8" s="7">
        <v>77764</v>
      </c>
      <c r="D8" s="7">
        <v>90622.1</v>
      </c>
      <c r="E8" s="7">
        <v>94497.1</v>
      </c>
      <c r="F8" s="7">
        <v>98793.2</v>
      </c>
    </row>
    <row r="9" spans="1:8" ht="31.5" customHeight="1" x14ac:dyDescent="0.25">
      <c r="A9" s="14" t="s">
        <v>16</v>
      </c>
      <c r="B9" s="16">
        <f>B11+B14+B15+B16</f>
        <v>1032597.5</v>
      </c>
      <c r="C9" s="16">
        <f t="shared" ref="C9:F9" si="1">C11+C14+C15+C16</f>
        <v>1251703.7</v>
      </c>
      <c r="D9" s="16">
        <f t="shared" si="1"/>
        <v>962417.39999999991</v>
      </c>
      <c r="E9" s="16">
        <f t="shared" si="1"/>
        <v>812243.1</v>
      </c>
      <c r="F9" s="16">
        <f t="shared" si="1"/>
        <v>870133.5</v>
      </c>
    </row>
    <row r="10" spans="1:8" ht="15.75" customHeight="1" x14ac:dyDescent="0.25">
      <c r="A10" s="8" t="s">
        <v>1</v>
      </c>
      <c r="B10" s="7"/>
      <c r="C10" s="7"/>
      <c r="D10" s="7"/>
      <c r="E10" s="7"/>
      <c r="F10" s="7"/>
    </row>
    <row r="11" spans="1:8" ht="15.75" customHeight="1" x14ac:dyDescent="0.25">
      <c r="A11" s="8" t="s">
        <v>12</v>
      </c>
      <c r="B11" s="9">
        <f>SUM(B12:B13)</f>
        <v>456370</v>
      </c>
      <c r="C11" s="9">
        <f t="shared" ref="C11:F11" si="2">SUM(C12:C13)</f>
        <v>436075.4</v>
      </c>
      <c r="D11" s="9">
        <f t="shared" si="2"/>
        <v>329944</v>
      </c>
      <c r="E11" s="9">
        <f t="shared" si="2"/>
        <v>185077</v>
      </c>
      <c r="F11" s="9">
        <f t="shared" si="2"/>
        <v>178254</v>
      </c>
      <c r="H11" s="6"/>
    </row>
    <row r="12" spans="1:8" ht="15.75" customHeight="1" x14ac:dyDescent="0.25">
      <c r="A12" s="8" t="s">
        <v>20</v>
      </c>
      <c r="B12" s="9">
        <v>447870</v>
      </c>
      <c r="C12" s="9">
        <v>314393</v>
      </c>
      <c r="D12" s="9">
        <v>329944</v>
      </c>
      <c r="E12" s="9">
        <v>185077</v>
      </c>
      <c r="F12" s="9">
        <v>178254</v>
      </c>
      <c r="H12" s="6"/>
    </row>
    <row r="13" spans="1:8" ht="15.75" customHeight="1" x14ac:dyDescent="0.25">
      <c r="A13" s="8" t="s">
        <v>18</v>
      </c>
      <c r="B13" s="9">
        <v>8500</v>
      </c>
      <c r="C13" s="9">
        <v>121682.4</v>
      </c>
      <c r="D13" s="9">
        <v>0</v>
      </c>
      <c r="E13" s="9">
        <v>0</v>
      </c>
      <c r="F13" s="9">
        <v>0</v>
      </c>
      <c r="H13" s="6"/>
    </row>
    <row r="14" spans="1:8" ht="15.75" customHeight="1" x14ac:dyDescent="0.25">
      <c r="A14" s="8" t="s">
        <v>13</v>
      </c>
      <c r="B14" s="9">
        <f>105536.3-661.1</f>
        <v>104875.2</v>
      </c>
      <c r="C14" s="9">
        <f>261923.2-95.4-119</f>
        <v>261708.80000000002</v>
      </c>
      <c r="D14" s="9">
        <v>100857.3</v>
      </c>
      <c r="E14" s="9">
        <v>94583.5</v>
      </c>
      <c r="F14" s="9">
        <v>160848</v>
      </c>
    </row>
    <row r="15" spans="1:8" ht="15.75" customHeight="1" x14ac:dyDescent="0.25">
      <c r="A15" s="8" t="s">
        <v>14</v>
      </c>
      <c r="B15" s="9">
        <f>464014.7-22.2</f>
        <v>463992.5</v>
      </c>
      <c r="C15" s="9">
        <v>536250.30000000005</v>
      </c>
      <c r="D15" s="9">
        <v>514046.9</v>
      </c>
      <c r="E15" s="9">
        <v>515013.4</v>
      </c>
      <c r="F15" s="9">
        <v>513462.8</v>
      </c>
    </row>
    <row r="16" spans="1:8" ht="15.75" customHeight="1" x14ac:dyDescent="0.25">
      <c r="A16" s="8" t="s">
        <v>19</v>
      </c>
      <c r="B16" s="9">
        <v>7359.8</v>
      </c>
      <c r="C16" s="9">
        <v>17669.2</v>
      </c>
      <c r="D16" s="9">
        <v>17569.2</v>
      </c>
      <c r="E16" s="9">
        <v>17569.2</v>
      </c>
      <c r="F16" s="9">
        <v>17568.7</v>
      </c>
    </row>
    <row r="17" spans="1:8" ht="15.75" customHeight="1" x14ac:dyDescent="0.25">
      <c r="A17" s="14" t="s">
        <v>17</v>
      </c>
      <c r="B17" s="17">
        <v>1029.2</v>
      </c>
      <c r="C17" s="17">
        <v>9000</v>
      </c>
      <c r="D17" s="17">
        <v>5000</v>
      </c>
      <c r="E17" s="17">
        <f>5000</f>
        <v>5000</v>
      </c>
      <c r="F17" s="17">
        <f>5000</f>
        <v>5000</v>
      </c>
      <c r="H17" s="12"/>
    </row>
    <row r="18" spans="1:8" ht="31.5" x14ac:dyDescent="0.25">
      <c r="A18" s="8" t="s">
        <v>10</v>
      </c>
      <c r="B18" s="18">
        <v>1226084</v>
      </c>
      <c r="C18" s="18">
        <f>1474215-95.4-0.7</f>
        <v>1474118.9000000001</v>
      </c>
      <c r="D18" s="18">
        <v>1183747.3999999999</v>
      </c>
      <c r="E18" s="18">
        <v>1040710.1</v>
      </c>
      <c r="F18" s="18">
        <v>1106605.5</v>
      </c>
    </row>
    <row r="19" spans="1:8" ht="31.5" x14ac:dyDescent="0.25">
      <c r="A19" s="8" t="s">
        <v>11</v>
      </c>
      <c r="B19" s="18">
        <f>B5-B18</f>
        <v>-4408.4000000001397</v>
      </c>
      <c r="C19" s="18">
        <f>C5-C18</f>
        <v>-11464.200000000186</v>
      </c>
      <c r="D19" s="18">
        <f t="shared" ref="C19:F19" si="3">D5-D18</f>
        <v>-5900</v>
      </c>
      <c r="E19" s="18">
        <f t="shared" si="3"/>
        <v>-6100</v>
      </c>
      <c r="F19" s="18">
        <f t="shared" si="3"/>
        <v>-6300</v>
      </c>
    </row>
    <row r="20" spans="1:8" x14ac:dyDescent="0.25">
      <c r="A20" s="2"/>
    </row>
    <row r="21" spans="1:8" ht="18.75" x14ac:dyDescent="0.3">
      <c r="A21" s="19" t="s">
        <v>23</v>
      </c>
      <c r="B21" s="19"/>
      <c r="C21" s="20"/>
      <c r="D21" s="20"/>
      <c r="E21" s="21"/>
      <c r="F21" s="22"/>
    </row>
    <row r="22" spans="1:8" ht="18.75" x14ac:dyDescent="0.3">
      <c r="A22" s="19" t="s">
        <v>25</v>
      </c>
      <c r="B22" s="19"/>
      <c r="C22" s="20"/>
      <c r="D22" s="20"/>
      <c r="E22" s="21"/>
      <c r="F22" s="22"/>
    </row>
    <row r="23" spans="1:8" ht="18.75" x14ac:dyDescent="0.3">
      <c r="A23" s="19" t="s">
        <v>26</v>
      </c>
      <c r="B23" s="21"/>
      <c r="C23" s="21"/>
      <c r="D23" s="21"/>
      <c r="E23" s="23"/>
      <c r="F23" s="24" t="s">
        <v>24</v>
      </c>
    </row>
    <row r="24" spans="1:8" x14ac:dyDescent="0.25">
      <c r="A24" s="2"/>
    </row>
    <row r="25" spans="1:8" x14ac:dyDescent="0.25">
      <c r="A25" s="2"/>
    </row>
    <row r="26" spans="1:8" x14ac:dyDescent="0.25">
      <c r="A26" s="2"/>
    </row>
    <row r="27" spans="1:8" x14ac:dyDescent="0.25">
      <c r="A27" s="2"/>
    </row>
    <row r="28" spans="1:8" x14ac:dyDescent="0.25">
      <c r="A28" s="2"/>
    </row>
    <row r="29" spans="1:8" x14ac:dyDescent="0.25">
      <c r="A29" s="2"/>
    </row>
    <row r="30" spans="1:8" x14ac:dyDescent="0.25">
      <c r="A30" s="2"/>
    </row>
    <row r="31" spans="1:8" x14ac:dyDescent="0.25">
      <c r="A31" s="2"/>
    </row>
    <row r="32" spans="1:8" x14ac:dyDescent="0.25">
      <c r="A32" s="2"/>
    </row>
    <row r="33" spans="1:1" x14ac:dyDescent="0.25">
      <c r="A33" s="2"/>
    </row>
    <row r="34" spans="1:1" x14ac:dyDescent="0.25">
      <c r="A34" s="2"/>
    </row>
    <row r="35" spans="1:1" x14ac:dyDescent="0.25">
      <c r="A35" s="2"/>
    </row>
    <row r="36" spans="1:1" x14ac:dyDescent="0.25">
      <c r="A36" s="2"/>
    </row>
    <row r="37" spans="1:1" x14ac:dyDescent="0.25">
      <c r="A37" s="2"/>
    </row>
    <row r="38" spans="1:1" x14ac:dyDescent="0.25">
      <c r="A38" s="2"/>
    </row>
    <row r="39" spans="1:1" x14ac:dyDescent="0.25">
      <c r="A39" s="2"/>
    </row>
    <row r="40" spans="1:1" x14ac:dyDescent="0.25">
      <c r="A40" s="2"/>
    </row>
    <row r="41" spans="1:1" x14ac:dyDescent="0.25">
      <c r="A41" s="2"/>
    </row>
    <row r="42" spans="1:1" x14ac:dyDescent="0.25">
      <c r="A42" s="2"/>
    </row>
    <row r="43" spans="1:1" x14ac:dyDescent="0.25">
      <c r="A43" s="2"/>
    </row>
    <row r="44" spans="1:1" x14ac:dyDescent="0.25">
      <c r="A44" s="2"/>
    </row>
    <row r="45" spans="1:1" x14ac:dyDescent="0.25">
      <c r="A45" s="2"/>
    </row>
    <row r="46" spans="1:1" x14ac:dyDescent="0.25">
      <c r="A46" s="2"/>
    </row>
    <row r="47" spans="1:1" x14ac:dyDescent="0.25">
      <c r="A47" s="2"/>
    </row>
    <row r="48" spans="1:1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x14ac:dyDescent="0.25">
      <c r="A60" s="2"/>
    </row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  <row r="71" spans="1:1" x14ac:dyDescent="0.25">
      <c r="A71" s="2"/>
    </row>
    <row r="72" spans="1:1" x14ac:dyDescent="0.25">
      <c r="A72" s="2"/>
    </row>
    <row r="73" spans="1:1" x14ac:dyDescent="0.25">
      <c r="A73" s="2"/>
    </row>
    <row r="74" spans="1:1" x14ac:dyDescent="0.25">
      <c r="A74" s="2"/>
    </row>
    <row r="75" spans="1:1" x14ac:dyDescent="0.25">
      <c r="A75" s="2"/>
    </row>
    <row r="76" spans="1:1" x14ac:dyDescent="0.25">
      <c r="A76" s="2"/>
    </row>
    <row r="77" spans="1:1" x14ac:dyDescent="0.25">
      <c r="A77" s="2"/>
    </row>
    <row r="78" spans="1:1" x14ac:dyDescent="0.25">
      <c r="A78" s="2"/>
    </row>
    <row r="79" spans="1:1" x14ac:dyDescent="0.25">
      <c r="A79" s="2"/>
    </row>
    <row r="80" spans="1: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</sheetData>
  <mergeCells count="3">
    <mergeCell ref="A1:F1"/>
    <mergeCell ref="A2:F2"/>
    <mergeCell ref="E3:F3"/>
  </mergeCells>
  <pageMargins left="0.39370078740157483" right="0.39370078740157483" top="1.1811023622047245" bottom="0.39370078740157483" header="0.31496062992125984" footer="0.31496062992125984"/>
  <pageSetup paperSize="9" scale="9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2021-11-10T09:12:42Z</dcterms:modified>
</cp:coreProperties>
</file>