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7" i="1" l="1"/>
  <c r="F11" i="1" s="1"/>
  <c r="F16" i="1"/>
  <c r="F10" i="1" s="1"/>
  <c r="F13" i="1"/>
  <c r="E17" i="1"/>
  <c r="E11" i="1" s="1"/>
  <c r="E16" i="1"/>
  <c r="E13" i="1"/>
  <c r="E7" i="1" s="1"/>
  <c r="D17" i="1"/>
  <c r="D16" i="1"/>
  <c r="D10" i="1" s="1"/>
  <c r="D13" i="1"/>
  <c r="E10" i="1"/>
  <c r="F7" i="1"/>
  <c r="D7" i="1"/>
  <c r="F15" i="1" l="1"/>
  <c r="E15" i="1"/>
  <c r="D96" i="1"/>
  <c r="F96" i="1"/>
  <c r="E96" i="1"/>
  <c r="E105" i="1" l="1"/>
  <c r="E101" i="1" s="1"/>
  <c r="F105" i="1"/>
  <c r="F101" i="1" s="1"/>
  <c r="D105" i="1"/>
  <c r="D101" i="1" s="1"/>
  <c r="E125" i="1"/>
  <c r="F125" i="1"/>
  <c r="D125" i="1"/>
  <c r="E102" i="1"/>
  <c r="F102" i="1"/>
  <c r="E29" i="1"/>
  <c r="F29" i="1"/>
  <c r="D11" i="1"/>
  <c r="D102" i="1"/>
  <c r="D15" i="1"/>
  <c r="E106" i="1"/>
  <c r="F106" i="1"/>
  <c r="D106" i="1"/>
  <c r="D140" i="1"/>
  <c r="E140" i="1"/>
  <c r="F140" i="1"/>
  <c r="D141" i="1"/>
  <c r="E141" i="1"/>
  <c r="F141" i="1"/>
  <c r="D137" i="1"/>
  <c r="E137" i="1"/>
  <c r="F137" i="1"/>
  <c r="D139" i="1"/>
  <c r="E139" i="1"/>
  <c r="F139" i="1"/>
  <c r="E9" i="1" l="1"/>
  <c r="D9" i="1"/>
  <c r="F9" i="1"/>
  <c r="F12" i="1"/>
  <c r="D12" i="1"/>
  <c r="F136" i="1"/>
  <c r="E136" i="1"/>
  <c r="D136" i="1"/>
  <c r="E154" i="1"/>
  <c r="F154" i="1"/>
  <c r="D154" i="1"/>
  <c r="E155" i="1"/>
  <c r="F155" i="1"/>
  <c r="F159" i="1"/>
  <c r="E159" i="1"/>
  <c r="D159" i="1"/>
  <c r="E162" i="1"/>
  <c r="F162" i="1"/>
  <c r="E165" i="1"/>
  <c r="F165" i="1"/>
  <c r="E156" i="1"/>
  <c r="F156" i="1"/>
  <c r="E142" i="1"/>
  <c r="F142" i="1"/>
  <c r="E146" i="1"/>
  <c r="F146" i="1"/>
  <c r="E91" i="1"/>
  <c r="E129" i="1"/>
  <c r="F129" i="1"/>
  <c r="E42" i="1"/>
  <c r="F42" i="1"/>
  <c r="D42" i="1"/>
  <c r="E38" i="1"/>
  <c r="F38" i="1"/>
  <c r="E32" i="1"/>
  <c r="F32" i="1"/>
  <c r="E36" i="1"/>
  <c r="F36" i="1"/>
  <c r="E25" i="1"/>
  <c r="F25" i="1"/>
  <c r="E22" i="1"/>
  <c r="F22" i="1"/>
  <c r="F18" i="1"/>
  <c r="F6" i="1" l="1"/>
  <c r="D6" i="1"/>
  <c r="E18" i="1"/>
  <c r="F153" i="1"/>
  <c r="E153" i="1"/>
  <c r="E6" i="1" l="1"/>
  <c r="E12" i="1"/>
  <c r="D155" i="1"/>
  <c r="D156" i="1"/>
  <c r="D153" i="1" l="1"/>
  <c r="D142" i="1"/>
  <c r="D18" i="1"/>
  <c r="D22" i="1"/>
  <c r="D25" i="1"/>
  <c r="D29" i="1"/>
  <c r="D32" i="1"/>
  <c r="D38" i="1"/>
  <c r="D129" i="1"/>
  <c r="D165" i="1"/>
  <c r="D146" i="1"/>
  <c r="D36" i="1" l="1"/>
  <c r="D162" i="1" l="1"/>
</calcChain>
</file>

<file path=xl/sharedStrings.xml><?xml version="1.0" encoding="utf-8"?>
<sst xmlns="http://schemas.openxmlformats.org/spreadsheetml/2006/main" count="209" uniqueCount="54">
  <si>
    <t>Источник финансирования</t>
  </si>
  <si>
    <t>2021 год</t>
  </si>
  <si>
    <t>2022 год</t>
  </si>
  <si>
    <t>2023 год</t>
  </si>
  <si>
    <t>Всего</t>
  </si>
  <si>
    <t>местный бюджет</t>
  </si>
  <si>
    <t>Объем финансовых ресурсов, тыс. руб.</t>
  </si>
  <si>
    <t>Наименование муниципальной программы, основных мероприятий</t>
  </si>
  <si>
    <t>Муниципальная программа «Культура Крапивинского муниципального округа» на 2021-2023 годы</t>
  </si>
  <si>
    <t>1.1 Мероприятие: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деятельности учреждений культуры и мероприятий в сфере культуры и кинематографии (МБУК "КСКО")</t>
  </si>
  <si>
    <t>1.1.1 Мероприятие: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деятельности бюджетных и автономных учреждений на оплату труда (МБУК «КСКО»)</t>
  </si>
  <si>
    <t>областной бюджет</t>
  </si>
  <si>
    <t>федеральный бюджет</t>
  </si>
  <si>
    <t>средства юридических и физических лиц</t>
  </si>
  <si>
    <t xml:space="preserve">1.15 Мероприятие:
Организация и проведение спортивных мероприятий
</t>
  </si>
  <si>
    <t>4. Ресурсное обеспечение реализации муниципальной программы                                                                                                                                                                        "Культура Крапивинского муниципального округа" на 2021-2023 годы</t>
  </si>
  <si>
    <t>1. Подпрограмма                                                                                                                                                                                                                                                                                    "Развитие культуры"</t>
  </si>
  <si>
    <t>иные не запрещенные законодательством источники:</t>
  </si>
  <si>
    <t>1.15 Мероприятие: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и проведение мероприятий, направленных на сохранение, возрождение и развитие народных художественных промыслов и ремесел</t>
  </si>
  <si>
    <t>3.1.2 Государственная поддержка отрасли культура (оснащение образовательных учреждений в сфере культуры (детские школы искусств по видам искусств и училищ) музыкальными инструментами, оборудованием и учебными материалами)</t>
  </si>
  <si>
    <t>2. Подпрограмма                                                                                                                                                                                                                                                                                "Молодежная политика"</t>
  </si>
  <si>
    <t xml:space="preserve">1.2 Мероприятие:
Обеспечение деятельности библиотек
</t>
  </si>
  <si>
    <t>1.2.1 Мероприятие: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деятельности бюджетных и автономных учреждений на оплату труда (МБУК «КБС»)</t>
  </si>
  <si>
    <t xml:space="preserve">1.3 Мероприятие:
Обеспечение деятельности музея и постоянных выставок
</t>
  </si>
  <si>
    <t>1.3.1 Мероприятие: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деятельности бюджетных и автономных учреждений на оплату труда (МБУ культуры "ККМ")</t>
  </si>
  <si>
    <t>1.4 Мероприятие:                                                                                                                                                                                                                                                                                       Меры социальной поддержки отдельных категорий работников культуры</t>
  </si>
  <si>
    <t xml:space="preserve">1.6 Мероприятие:
Улучшение материально – технической базы учреждений культуры, искусства и образовательных учреждений культуры, пополнение библиотечных фондов в рамках подпрограммы "Развитие культуры"
</t>
  </si>
  <si>
    <t xml:space="preserve">1.7 Мероприятие: 
Государственная поддержка муниципальных учреждений культуры в рамках подпрограммы "Развитие культуры"
</t>
  </si>
  <si>
    <t xml:space="preserve">1.8 Мероприятие:
Государственная поддержка лучших работников муниципальных учреждений культуры, находящихся на территории сельских поселений в рамках подпрограммы "Развитие культуры"
</t>
  </si>
  <si>
    <t xml:space="preserve">1.9 Мероприятие:                                                                                                                                                                                                                                                                   Строительство, реконструкция и капитальный ремонт объектов социальной сферы и прочих объектов в рамках подпрограммы «Развитие культуры»
</t>
  </si>
  <si>
    <t xml:space="preserve">1.10 Мероприятие:
Комплектование книжных фондов библиотек муниципальных образований и государственных библиотек городов Москвы  и Санкт-Петербурга 
</t>
  </si>
  <si>
    <t xml:space="preserve">1.11 Мероприятие:
Подключение общедоступных библиотек к сети Интернет и развитие системы библиотечного дела с учетом задачи расширения информационных технологий и оцифровки
</t>
  </si>
  <si>
    <t xml:space="preserve">1.12 Мероприятие:
Обеспечение развития и укрепления материально-технической базы домов культуры в населенных пунктах с числом жителей до 50 тысяч человек 
</t>
  </si>
  <si>
    <t xml:space="preserve">1.13 Мероприятие:
Строительство «Дом культуры на 200 мест по адресу: Кемеровская область, Крапивинский район, пгт. Зеленогорский, ул. Центральная, 47.
</t>
  </si>
  <si>
    <t xml:space="preserve">1.14 Мероприятие:
«Этнокультурное развитие наций и народностей Кемеровской области»
</t>
  </si>
  <si>
    <t xml:space="preserve">1.15 Мероприятие:
Улучшение материаль-технической базы учреждений культуры, искусства и образовательных организаций культуры, пополнение библиотечных и музейных фондов
</t>
  </si>
  <si>
    <t>2.2 Мероприятие:                                                                                                                                                                                                                                                                                       Меры социальной поддержки отдельных категорий работников культуры</t>
  </si>
  <si>
    <t xml:space="preserve">1.4 Мероприятие:
Ежемесячные выплаты стимулирующего характера работникам муниципальных библиотек, музеев и культурно – досуговых учреждений
</t>
  </si>
  <si>
    <t xml:space="preserve">1.5 Мероприятие:
Улучшение материаль-технической базы учреждений культуры, искусства и образовательных организаций культуры, пополнение библиотечных и музейных фондов
</t>
  </si>
  <si>
    <t xml:space="preserve">2.4 Мероприятие:
Ежемесячные выплаты стимулирующего характера работникам муниципальных библиотек, музеев и культурно – досуговых учреждений
</t>
  </si>
  <si>
    <t>1.6 Обеспечение комплексного развития сельских территорий (современный облик сельских территорий)</t>
  </si>
  <si>
    <t xml:space="preserve">1.7 Мероприятие: 
Обеспечение деятельности (оказания услуг) подведомственных  учреждений в сфере культуры и кинематографии (МБУК «МКДЦ «ЛИДЕР»)
</t>
  </si>
  <si>
    <t xml:space="preserve">1.7.1 Мероприятие: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деятельности бюджетных и автономных учреждений на оплату труда (МБУК «МКДЦ «ЛИДЕР»)
</t>
  </si>
  <si>
    <t xml:space="preserve">1.8 Мероприятие:
Молодежь Крапивинского муниципального округа
</t>
  </si>
  <si>
    <t xml:space="preserve">1.9 Мероприятие:
Реализация мер в области государственной молодежной политики в рамках подпрограммы "Развитие культуры"
</t>
  </si>
  <si>
    <t xml:space="preserve">1.10 Мероприятие:
«Организация и проведение мероприятий, направленных на гражданское и патриотическое воспитание молодежи»
</t>
  </si>
  <si>
    <t>2. Подпрограмма                                                                                                                                                                                                                                                                                "Развитие системы дополнительного образования в области культуры"</t>
  </si>
  <si>
    <t>3. Подпрограмма                                                                                                                                                                                                                                                                                   "Прочие мероприятия в области культуры"</t>
  </si>
  <si>
    <t>2.1 Мероприятие: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деятельности бюджетных и автономных учреждений (МБУ ДО КМО "ДШИ")</t>
  </si>
  <si>
    <t>2.1.1 Мероприятие: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деятельности бюджетных и автономных учреждений на оплату труда (МБУ ДО КМО "ДШИ")</t>
  </si>
  <si>
    <t xml:space="preserve">3.1 Мероприятие:
Обеспечение деятельности органов муниципальной власти
</t>
  </si>
  <si>
    <t>3.2 Мероприятие:
Расходы на выплаты персоналу казенных учреждений</t>
  </si>
  <si>
    <t xml:space="preserve">3.3 Мероприятие:
Обеспечение деятельности (оказание услуг) подведомственных учреждений
</t>
  </si>
  <si>
    <t xml:space="preserve">3.4 Мероприятие:
Расходы на выплаты персоналу казенных учреждений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</si>
</sst>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2" fontId="3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/>
    <xf numFmtId="0" fontId="2" fillId="2" borderId="1" xfId="0" applyFont="1" applyFill="1" applyBorder="1"/>
    <xf numFmtId="2" fontId="3" fillId="2" borderId="1" xfId="0" applyNumberFormat="1" applyFont="1" applyFill="1" applyBorder="1"/>
    <xf numFmtId="164" fontId="2" fillId="2" borderId="1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16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70"/>
  <sheetViews>
    <sheetView tabSelected="1" view="pageBreakPreview" topLeftCell="A130" zoomScale="80" zoomScaleNormal="100" zoomScaleSheetLayoutView="80" workbookViewId="0">
      <selection activeCell="E163" sqref="E163"/>
    </sheetView>
  </sheetViews>
  <sheetFormatPr defaultRowHeight="15" x14ac:dyDescent="0.25"/>
  <cols>
    <col min="2" max="2" width="41.140625" style="2" customWidth="1"/>
    <col min="3" max="3" width="32.140625" style="2" customWidth="1"/>
    <col min="4" max="4" width="15.42578125" style="2" customWidth="1"/>
    <col min="5" max="5" width="15" style="2" customWidth="1"/>
    <col min="6" max="6" width="14.5703125" style="2" customWidth="1"/>
  </cols>
  <sheetData>
    <row r="2" spans="2:20" ht="31.5" customHeight="1" x14ac:dyDescent="0.25">
      <c r="B2" s="26" t="s">
        <v>15</v>
      </c>
      <c r="C2" s="26"/>
      <c r="D2" s="26"/>
      <c r="E2" s="26"/>
      <c r="F2" s="26"/>
    </row>
    <row r="4" spans="2:20" x14ac:dyDescent="0.25">
      <c r="B4" s="32" t="s">
        <v>7</v>
      </c>
      <c r="C4" s="33" t="s">
        <v>0</v>
      </c>
      <c r="D4" s="30" t="s">
        <v>6</v>
      </c>
      <c r="E4" s="31"/>
      <c r="F4" s="31"/>
    </row>
    <row r="5" spans="2:20" ht="41.25" customHeight="1" x14ac:dyDescent="0.25">
      <c r="B5" s="31"/>
      <c r="C5" s="31"/>
      <c r="D5" s="8" t="s">
        <v>1</v>
      </c>
      <c r="E5" s="8" t="s">
        <v>2</v>
      </c>
      <c r="F5" s="8" t="s">
        <v>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ht="21" customHeight="1" x14ac:dyDescent="0.25">
      <c r="B6" s="34" t="s">
        <v>8</v>
      </c>
      <c r="C6" s="4" t="s">
        <v>4</v>
      </c>
      <c r="D6" s="10">
        <f>D7+D9+D10+D11</f>
        <v>99565.599999999991</v>
      </c>
      <c r="E6" s="10">
        <f t="shared" ref="E6:F6" si="0">E7+E9+E10+E11</f>
        <v>117964</v>
      </c>
      <c r="F6" s="10">
        <f t="shared" si="0"/>
        <v>175185.5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ht="18" customHeight="1" x14ac:dyDescent="0.25">
      <c r="B7" s="34"/>
      <c r="C7" s="3" t="s">
        <v>5</v>
      </c>
      <c r="D7" s="7">
        <f>D13+D137+D154</f>
        <v>93427.799999999988</v>
      </c>
      <c r="E7" s="7">
        <f>E13+E137+E154</f>
        <v>86881</v>
      </c>
      <c r="F7" s="7">
        <f>F13+F137+F154</f>
        <v>80151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30" customHeight="1" x14ac:dyDescent="0.25">
      <c r="B8" s="34"/>
      <c r="C8" s="3" t="s">
        <v>17</v>
      </c>
      <c r="D8" s="7"/>
      <c r="E8" s="7"/>
      <c r="F8" s="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8" customHeight="1" x14ac:dyDescent="0.25">
      <c r="B9" s="34"/>
      <c r="C9" s="3" t="s">
        <v>12</v>
      </c>
      <c r="D9" s="7">
        <f t="shared" ref="D9:F10" si="1">D15+D104+D140</f>
        <v>0</v>
      </c>
      <c r="E9" s="7">
        <f t="shared" si="1"/>
        <v>24445.200000000001</v>
      </c>
      <c r="F9" s="7">
        <f t="shared" si="1"/>
        <v>88896.7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2:20" ht="18" customHeight="1" x14ac:dyDescent="0.25">
      <c r="B10" s="34"/>
      <c r="C10" s="3" t="s">
        <v>11</v>
      </c>
      <c r="D10" s="7">
        <f>D16+D141</f>
        <v>3282.7999999999997</v>
      </c>
      <c r="E10" s="7">
        <f>E16+E141</f>
        <v>3782.7999999999997</v>
      </c>
      <c r="F10" s="7">
        <f>F16+F141</f>
        <v>3282.7999999999997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2:20" ht="30.75" customHeight="1" x14ac:dyDescent="0.25">
      <c r="B11" s="34"/>
      <c r="C11" s="9" t="s">
        <v>13</v>
      </c>
      <c r="D11" s="7">
        <f>D17+D139</f>
        <v>2855</v>
      </c>
      <c r="E11" s="7">
        <f>E17+E139</f>
        <v>2855</v>
      </c>
      <c r="F11" s="7">
        <f>F17+F139</f>
        <v>2855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2:20" ht="21.75" customHeight="1" x14ac:dyDescent="0.25">
      <c r="B12" s="34" t="s">
        <v>16</v>
      </c>
      <c r="C12" s="4" t="s">
        <v>4</v>
      </c>
      <c r="D12" s="10">
        <f>D13+D15+D16+D17</f>
        <v>63487.7</v>
      </c>
      <c r="E12" s="10">
        <f t="shared" ref="E12:F12" si="2">E13+E15+E16+E17</f>
        <v>84445</v>
      </c>
      <c r="F12" s="10">
        <f t="shared" si="2"/>
        <v>144085.5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2:20" ht="18" customHeight="1" x14ac:dyDescent="0.25">
      <c r="B13" s="34"/>
      <c r="C13" s="3" t="s">
        <v>5</v>
      </c>
      <c r="D13" s="7">
        <f>D19+D23+D26+D30+D33+D37+D39+D43+D47+D51+D55+D59+D63+D68+D80+D85+D92+D108+D112+D118+D122+D130</f>
        <v>58429.899999999994</v>
      </c>
      <c r="E13" s="7">
        <f>E19+E23+E26+E30+E33+E37+E39+E43+E47+E51+E55+E59+E63+E68+E80+E85+E92+E108+E112+E118+E122+E130</f>
        <v>54442</v>
      </c>
      <c r="F13" s="7">
        <f>F19+F23+F26+F30+F33+F37+F39+F43+F47+F51+F55+F59+F63+F68+F80+F85+F92+F108+F112+F118+F122+F130</f>
        <v>50131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2:20" ht="29.25" customHeight="1" x14ac:dyDescent="0.25">
      <c r="B14" s="34"/>
      <c r="C14" s="3" t="s">
        <v>17</v>
      </c>
      <c r="D14" s="7"/>
      <c r="E14" s="7"/>
      <c r="F14" s="7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2:20" ht="20.25" customHeight="1" x14ac:dyDescent="0.25">
      <c r="B15" s="34"/>
      <c r="C15" s="3" t="s">
        <v>12</v>
      </c>
      <c r="D15" s="7">
        <f>D53+D57+D66+D71+D83+D88+D95</f>
        <v>0</v>
      </c>
      <c r="E15" s="7">
        <f>E53+E57+E66+E71+E83+E88+E95+E100</f>
        <v>24445.200000000001</v>
      </c>
      <c r="F15" s="7">
        <f>F53+F57+F66+F71+F83+F88+F95+F100</f>
        <v>88896.7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2:20" ht="23.25" customHeight="1" x14ac:dyDescent="0.25">
      <c r="B16" s="34"/>
      <c r="C16" s="3" t="s">
        <v>11</v>
      </c>
      <c r="D16" s="7">
        <f>D45+D49+D61+D65+D70+D82+D87+D90+D94+D105</f>
        <v>3282.7999999999997</v>
      </c>
      <c r="E16" s="7">
        <f>E45+E49+E61+E65+E70+E82+E87+E90+E94+E105</f>
        <v>3782.7999999999997</v>
      </c>
      <c r="F16" s="7">
        <f>F45+F49+F61+F65+F70+F82+F87+F90+F94+F105</f>
        <v>3282.7999999999997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2:20" ht="28.5" customHeight="1" x14ac:dyDescent="0.25">
      <c r="B17" s="34"/>
      <c r="C17" s="9" t="s">
        <v>13</v>
      </c>
      <c r="D17" s="7">
        <f>D21+D24+D28+D35+D31+D110</f>
        <v>1775</v>
      </c>
      <c r="E17" s="7">
        <f>E21+E24+E28+E35+E31+E110</f>
        <v>1775</v>
      </c>
      <c r="F17" s="7">
        <f>F21+F24+F28+F35+F31+F110</f>
        <v>1775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2:20" ht="18" customHeight="1" x14ac:dyDescent="0.25">
      <c r="B18" s="27" t="s">
        <v>9</v>
      </c>
      <c r="C18" s="6" t="s">
        <v>4</v>
      </c>
      <c r="D18" s="17">
        <f>D19+D20+D21</f>
        <v>8760.2000000000007</v>
      </c>
      <c r="E18" s="17">
        <f t="shared" ref="E18:F18" si="3">E19+E20+E21</f>
        <v>8475.6</v>
      </c>
      <c r="F18" s="17">
        <f t="shared" si="3"/>
        <v>7716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2:20" ht="18" customHeight="1" x14ac:dyDescent="0.25">
      <c r="B19" s="29"/>
      <c r="C19" s="5" t="s">
        <v>5</v>
      </c>
      <c r="D19" s="18">
        <v>7371.2</v>
      </c>
      <c r="E19" s="18">
        <v>7086.6</v>
      </c>
      <c r="F19" s="18">
        <v>6327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2:20" ht="30.75" customHeight="1" x14ac:dyDescent="0.25">
      <c r="B20" s="29"/>
      <c r="C20" s="3" t="s">
        <v>17</v>
      </c>
      <c r="D20" s="18"/>
      <c r="E20" s="18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2:20" ht="30.75" customHeight="1" x14ac:dyDescent="0.25">
      <c r="B21" s="29"/>
      <c r="C21" s="9" t="s">
        <v>13</v>
      </c>
      <c r="D21" s="18">
        <v>1389</v>
      </c>
      <c r="E21" s="18">
        <v>1389</v>
      </c>
      <c r="F21" s="18">
        <v>1389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2:20" ht="18" customHeight="1" x14ac:dyDescent="0.25">
      <c r="B22" s="27" t="s">
        <v>10</v>
      </c>
      <c r="C22" s="6" t="s">
        <v>4</v>
      </c>
      <c r="D22" s="17">
        <f>D23+D24</f>
        <v>29032.1</v>
      </c>
      <c r="E22" s="17">
        <f t="shared" ref="E22:F22" si="4">E23+E24</f>
        <v>26912.1</v>
      </c>
      <c r="F22" s="17">
        <f t="shared" si="4"/>
        <v>24932.1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2:20" ht="21" customHeight="1" x14ac:dyDescent="0.25">
      <c r="B23" s="29"/>
      <c r="C23" s="5" t="s">
        <v>5</v>
      </c>
      <c r="D23" s="18">
        <v>28902.1</v>
      </c>
      <c r="E23" s="18">
        <v>26782.1</v>
      </c>
      <c r="F23" s="18">
        <v>24802.1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2:20" ht="34.5" customHeight="1" x14ac:dyDescent="0.25">
      <c r="B24" s="29"/>
      <c r="C24" s="9" t="s">
        <v>13</v>
      </c>
      <c r="D24" s="18">
        <v>130</v>
      </c>
      <c r="E24" s="18">
        <v>130</v>
      </c>
      <c r="F24" s="18">
        <v>130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2:20" ht="27.75" customHeight="1" x14ac:dyDescent="0.25">
      <c r="B25" s="27" t="s">
        <v>21</v>
      </c>
      <c r="C25" s="6" t="s">
        <v>4</v>
      </c>
      <c r="D25" s="17">
        <f>D26+D27+D28</f>
        <v>1914.6000000000001</v>
      </c>
      <c r="E25" s="17">
        <f t="shared" ref="E25:F25" si="5">E26+E27+E28</f>
        <v>1784.9</v>
      </c>
      <c r="F25" s="17">
        <f t="shared" si="5"/>
        <v>1636.6000000000001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2:20" ht="29.25" customHeight="1" x14ac:dyDescent="0.25">
      <c r="B26" s="27"/>
      <c r="C26" s="5" t="s">
        <v>5</v>
      </c>
      <c r="D26" s="18">
        <v>1808.7</v>
      </c>
      <c r="E26" s="18">
        <v>1679</v>
      </c>
      <c r="F26" s="18">
        <v>1530.7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2:20" ht="30.75" customHeight="1" x14ac:dyDescent="0.25">
      <c r="B27" s="28"/>
      <c r="C27" s="3" t="s">
        <v>17</v>
      </c>
      <c r="D27" s="18"/>
      <c r="E27" s="18"/>
      <c r="F27" s="1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2:20" ht="28.5" customHeight="1" x14ac:dyDescent="0.25">
      <c r="B28" s="28"/>
      <c r="C28" s="9" t="s">
        <v>13</v>
      </c>
      <c r="D28" s="18">
        <v>105.9</v>
      </c>
      <c r="E28" s="18">
        <v>105.9</v>
      </c>
      <c r="F28" s="18">
        <v>105.9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2:20" ht="24" customHeight="1" x14ac:dyDescent="0.25">
      <c r="B29" s="27" t="s">
        <v>22</v>
      </c>
      <c r="C29" s="6" t="s">
        <v>4</v>
      </c>
      <c r="D29" s="17">
        <f>D30+D31</f>
        <v>10790.1</v>
      </c>
      <c r="E29" s="17">
        <f t="shared" ref="E29:F29" si="6">E30+E31</f>
        <v>10005.1</v>
      </c>
      <c r="F29" s="17">
        <f t="shared" si="6"/>
        <v>9275.1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2:20" ht="23.25" customHeight="1" x14ac:dyDescent="0.25">
      <c r="B30" s="28"/>
      <c r="C30" s="5" t="s">
        <v>5</v>
      </c>
      <c r="D30" s="18">
        <v>10725</v>
      </c>
      <c r="E30" s="18">
        <v>9940</v>
      </c>
      <c r="F30" s="18">
        <v>9210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2:20" ht="31.5" customHeight="1" x14ac:dyDescent="0.25">
      <c r="B31" s="28"/>
      <c r="C31" s="9" t="s">
        <v>13</v>
      </c>
      <c r="D31" s="18">
        <v>65.099999999999994</v>
      </c>
      <c r="E31" s="18">
        <v>65.099999999999994</v>
      </c>
      <c r="F31" s="18">
        <v>65.099999999999994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2:20" ht="22.5" customHeight="1" x14ac:dyDescent="0.25">
      <c r="B32" s="27" t="s">
        <v>23</v>
      </c>
      <c r="C32" s="6" t="s">
        <v>4</v>
      </c>
      <c r="D32" s="17">
        <f>D33+D34+D35</f>
        <v>92</v>
      </c>
      <c r="E32" s="17">
        <f t="shared" ref="E32:F32" si="7">E33+E34+E35</f>
        <v>90</v>
      </c>
      <c r="F32" s="17">
        <f t="shared" si="7"/>
        <v>84.6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2:20" ht="28.5" customHeight="1" x14ac:dyDescent="0.25">
      <c r="B33" s="27"/>
      <c r="C33" s="5" t="s">
        <v>5</v>
      </c>
      <c r="D33" s="18">
        <v>62</v>
      </c>
      <c r="E33" s="18">
        <v>60</v>
      </c>
      <c r="F33" s="18">
        <v>54.6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2:20" ht="31.5" customHeight="1" x14ac:dyDescent="0.25">
      <c r="B34" s="28"/>
      <c r="C34" s="3" t="s">
        <v>17</v>
      </c>
      <c r="D34" s="18"/>
      <c r="E34" s="18"/>
      <c r="F34" s="1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2:20" ht="28.5" customHeight="1" x14ac:dyDescent="0.25">
      <c r="B35" s="28"/>
      <c r="C35" s="9" t="s">
        <v>13</v>
      </c>
      <c r="D35" s="18">
        <v>30</v>
      </c>
      <c r="E35" s="18">
        <v>30</v>
      </c>
      <c r="F35" s="18">
        <v>30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2:20" ht="30.75" customHeight="1" x14ac:dyDescent="0.25">
      <c r="B36" s="27" t="s">
        <v>24</v>
      </c>
      <c r="C36" s="6" t="s">
        <v>4</v>
      </c>
      <c r="D36" s="17">
        <f>D37</f>
        <v>1560</v>
      </c>
      <c r="E36" s="17">
        <f t="shared" ref="E36:F36" si="8">E37</f>
        <v>1445</v>
      </c>
      <c r="F36" s="17">
        <f t="shared" si="8"/>
        <v>1340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2:20" ht="30.75" customHeight="1" x14ac:dyDescent="0.25">
      <c r="B37" s="35"/>
      <c r="C37" s="5" t="s">
        <v>5</v>
      </c>
      <c r="D37" s="18">
        <v>1560</v>
      </c>
      <c r="E37" s="18">
        <v>1445</v>
      </c>
      <c r="F37" s="18">
        <v>1340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2:20" ht="23.25" hidden="1" customHeight="1" x14ac:dyDescent="0.25">
      <c r="B38" s="36" t="s">
        <v>25</v>
      </c>
      <c r="C38" s="6" t="s">
        <v>4</v>
      </c>
      <c r="D38" s="17">
        <f>D39+D40+D41</f>
        <v>0</v>
      </c>
      <c r="E38" s="17">
        <f t="shared" ref="E38:F38" si="9">E39+E40+E41</f>
        <v>0</v>
      </c>
      <c r="F38" s="17">
        <f t="shared" si="9"/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2:20" ht="30" hidden="1" customHeight="1" x14ac:dyDescent="0.25">
      <c r="B39" s="36"/>
      <c r="C39" s="5" t="s">
        <v>5</v>
      </c>
      <c r="D39" s="18"/>
      <c r="E39" s="18"/>
      <c r="F39" s="18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2:20" ht="30.75" hidden="1" customHeight="1" x14ac:dyDescent="0.25">
      <c r="B40" s="36"/>
      <c r="C40" s="3" t="s">
        <v>17</v>
      </c>
      <c r="D40" s="18"/>
      <c r="E40" s="18"/>
      <c r="F40" s="1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2:20" ht="19.5" hidden="1" customHeight="1" x14ac:dyDescent="0.25">
      <c r="B41" s="36"/>
      <c r="C41" s="5" t="s">
        <v>11</v>
      </c>
      <c r="D41" s="18"/>
      <c r="E41" s="18"/>
      <c r="F41" s="1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2:20" ht="29.25" customHeight="1" x14ac:dyDescent="0.25">
      <c r="B42" s="27" t="s">
        <v>37</v>
      </c>
      <c r="C42" s="5" t="s">
        <v>4</v>
      </c>
      <c r="D42" s="17">
        <f>D43+D45</f>
        <v>3263.5</v>
      </c>
      <c r="E42" s="17">
        <f t="shared" ref="E42:F42" si="10">E43+E45</f>
        <v>3263.5</v>
      </c>
      <c r="F42" s="17">
        <f t="shared" si="10"/>
        <v>3263.5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2:20" ht="17.25" customHeight="1" x14ac:dyDescent="0.25">
      <c r="B43" s="27"/>
      <c r="C43" s="5" t="s">
        <v>5</v>
      </c>
      <c r="D43" s="18">
        <v>97.9</v>
      </c>
      <c r="E43" s="18">
        <v>97.9</v>
      </c>
      <c r="F43" s="18">
        <v>97.9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2:20" ht="26.25" customHeight="1" x14ac:dyDescent="0.25">
      <c r="B44" s="27"/>
      <c r="C44" s="3" t="s">
        <v>17</v>
      </c>
      <c r="D44" s="18"/>
      <c r="E44" s="18"/>
      <c r="F44" s="1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2:20" ht="21" customHeight="1" x14ac:dyDescent="0.25">
      <c r="B45" s="27"/>
      <c r="C45" s="5" t="s">
        <v>11</v>
      </c>
      <c r="D45" s="18">
        <v>3165.6</v>
      </c>
      <c r="E45" s="18">
        <v>3165.6</v>
      </c>
      <c r="F45" s="18">
        <v>3165.6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2:20" ht="16.5" hidden="1" customHeight="1" x14ac:dyDescent="0.25">
      <c r="B46" s="27" t="s">
        <v>26</v>
      </c>
      <c r="C46" s="6" t="s">
        <v>4</v>
      </c>
      <c r="D46" s="17"/>
      <c r="E46" s="17"/>
      <c r="F46" s="1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2:20" ht="27.75" hidden="1" customHeight="1" x14ac:dyDescent="0.25">
      <c r="B47" s="28"/>
      <c r="C47" s="5" t="s">
        <v>5</v>
      </c>
      <c r="D47" s="18"/>
      <c r="E47" s="18"/>
      <c r="F47" s="18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2:20" ht="27.75" hidden="1" customHeight="1" x14ac:dyDescent="0.25">
      <c r="B48" s="28"/>
      <c r="C48" s="3" t="s">
        <v>17</v>
      </c>
      <c r="D48" s="18"/>
      <c r="E48" s="18"/>
      <c r="F48" s="1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2:20" ht="24" hidden="1" customHeight="1" x14ac:dyDescent="0.25">
      <c r="B49" s="28"/>
      <c r="C49" s="5" t="s">
        <v>11</v>
      </c>
      <c r="D49" s="18"/>
      <c r="E49" s="14"/>
      <c r="F49" s="1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2:20" ht="21.75" hidden="1" customHeight="1" x14ac:dyDescent="0.25">
      <c r="B50" s="27" t="s">
        <v>27</v>
      </c>
      <c r="C50" s="6" t="s">
        <v>4</v>
      </c>
      <c r="D50" s="19"/>
      <c r="E50" s="19"/>
      <c r="F50" s="1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2:20" ht="21" hidden="1" customHeight="1" x14ac:dyDescent="0.25">
      <c r="B51" s="29"/>
      <c r="C51" s="5" t="s">
        <v>5</v>
      </c>
      <c r="D51" s="20"/>
      <c r="E51" s="21"/>
      <c r="F51" s="2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2:20" ht="28.5" hidden="1" customHeight="1" x14ac:dyDescent="0.25">
      <c r="B52" s="29"/>
      <c r="C52" s="5" t="s">
        <v>17</v>
      </c>
      <c r="D52" s="20"/>
      <c r="E52" s="21"/>
      <c r="F52" s="2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2:20" ht="26.25" hidden="1" customHeight="1" x14ac:dyDescent="0.25">
      <c r="B53" s="29"/>
      <c r="C53" s="5" t="s">
        <v>12</v>
      </c>
      <c r="D53" s="22"/>
      <c r="E53" s="23"/>
      <c r="F53" s="2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2:20" ht="28.5" hidden="1" customHeight="1" x14ac:dyDescent="0.25">
      <c r="B54" s="27" t="s">
        <v>28</v>
      </c>
      <c r="C54" s="6" t="s">
        <v>4</v>
      </c>
      <c r="D54" s="24"/>
      <c r="E54" s="24"/>
      <c r="F54" s="2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2:20" ht="24.75" hidden="1" customHeight="1" x14ac:dyDescent="0.25">
      <c r="B55" s="37"/>
      <c r="C55" s="5" t="s">
        <v>5</v>
      </c>
      <c r="D55" s="22"/>
      <c r="E55" s="23"/>
      <c r="F55" s="2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2:20" ht="29.25" hidden="1" customHeight="1" x14ac:dyDescent="0.25">
      <c r="B56" s="37"/>
      <c r="C56" s="5" t="s">
        <v>17</v>
      </c>
      <c r="D56" s="22"/>
      <c r="E56" s="23"/>
      <c r="F56" s="2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2:20" ht="22.5" hidden="1" customHeight="1" x14ac:dyDescent="0.25">
      <c r="B57" s="37"/>
      <c r="C57" s="5" t="s">
        <v>12</v>
      </c>
      <c r="D57" s="22"/>
      <c r="E57" s="23"/>
      <c r="F57" s="2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2:20" ht="30.75" hidden="1" customHeight="1" x14ac:dyDescent="0.25">
      <c r="B58" s="27" t="s">
        <v>29</v>
      </c>
      <c r="C58" s="6" t="s">
        <v>4</v>
      </c>
      <c r="D58" s="24"/>
      <c r="E58" s="24"/>
      <c r="F58" s="24"/>
    </row>
    <row r="59" spans="2:20" ht="38.25" hidden="1" customHeight="1" x14ac:dyDescent="0.25">
      <c r="B59" s="37"/>
      <c r="C59" s="5" t="s">
        <v>5</v>
      </c>
      <c r="D59" s="22"/>
      <c r="E59" s="23"/>
      <c r="F59" s="23"/>
    </row>
    <row r="60" spans="2:20" ht="29.25" hidden="1" customHeight="1" x14ac:dyDescent="0.25">
      <c r="B60" s="37"/>
      <c r="C60" s="5" t="s">
        <v>17</v>
      </c>
      <c r="D60" s="22"/>
      <c r="E60" s="23"/>
      <c r="F60" s="23"/>
    </row>
    <row r="61" spans="2:20" ht="25.5" hidden="1" customHeight="1" x14ac:dyDescent="0.25">
      <c r="B61" s="37"/>
      <c r="C61" s="5" t="s">
        <v>11</v>
      </c>
      <c r="D61" s="22"/>
      <c r="E61" s="23"/>
      <c r="F61" s="23"/>
    </row>
    <row r="62" spans="2:20" ht="30" hidden="1" customHeight="1" x14ac:dyDescent="0.25">
      <c r="B62" s="27" t="s">
        <v>30</v>
      </c>
      <c r="C62" s="6" t="s">
        <v>4</v>
      </c>
      <c r="D62" s="24"/>
      <c r="E62" s="24"/>
      <c r="F62" s="24"/>
    </row>
    <row r="63" spans="2:20" ht="22.5" hidden="1" customHeight="1" x14ac:dyDescent="0.25">
      <c r="B63" s="27"/>
      <c r="C63" s="5" t="s">
        <v>5</v>
      </c>
      <c r="D63" s="22"/>
      <c r="E63" s="23"/>
      <c r="F63" s="23"/>
    </row>
    <row r="64" spans="2:20" ht="30.75" hidden="1" customHeight="1" x14ac:dyDescent="0.25">
      <c r="B64" s="37"/>
      <c r="C64" s="5" t="s">
        <v>17</v>
      </c>
      <c r="D64" s="22"/>
      <c r="E64" s="23"/>
      <c r="F64" s="23"/>
    </row>
    <row r="65" spans="2:6" ht="21.75" hidden="1" customHeight="1" x14ac:dyDescent="0.25">
      <c r="B65" s="37"/>
      <c r="C65" s="5" t="s">
        <v>11</v>
      </c>
      <c r="D65" s="22"/>
      <c r="E65" s="23"/>
      <c r="F65" s="23"/>
    </row>
    <row r="66" spans="2:6" ht="23.25" hidden="1" customHeight="1" x14ac:dyDescent="0.25">
      <c r="B66" s="37"/>
      <c r="C66" s="5" t="s">
        <v>12</v>
      </c>
      <c r="D66" s="22"/>
      <c r="E66" s="23"/>
      <c r="F66" s="23"/>
    </row>
    <row r="67" spans="2:6" ht="25.5" hidden="1" customHeight="1" x14ac:dyDescent="0.25">
      <c r="B67" s="27" t="s">
        <v>31</v>
      </c>
      <c r="C67" s="6" t="s">
        <v>4</v>
      </c>
      <c r="D67" s="24"/>
      <c r="E67" s="24"/>
      <c r="F67" s="24"/>
    </row>
    <row r="68" spans="2:6" ht="25.5" hidden="1" customHeight="1" x14ac:dyDescent="0.25">
      <c r="B68" s="27"/>
      <c r="C68" s="5" t="s">
        <v>5</v>
      </c>
      <c r="D68" s="22"/>
      <c r="E68" s="23"/>
      <c r="F68" s="23"/>
    </row>
    <row r="69" spans="2:6" ht="27.75" hidden="1" customHeight="1" x14ac:dyDescent="0.25">
      <c r="B69" s="27"/>
      <c r="C69" s="5" t="s">
        <v>17</v>
      </c>
      <c r="D69" s="22"/>
      <c r="E69" s="23"/>
      <c r="F69" s="23"/>
    </row>
    <row r="70" spans="2:6" ht="28.5" hidden="1" customHeight="1" x14ac:dyDescent="0.25">
      <c r="B70" s="37"/>
      <c r="C70" s="5" t="s">
        <v>11</v>
      </c>
      <c r="D70" s="22"/>
      <c r="E70" s="23"/>
      <c r="F70" s="23"/>
    </row>
    <row r="71" spans="2:6" ht="27.75" hidden="1" customHeight="1" x14ac:dyDescent="0.25">
      <c r="B71" s="37"/>
      <c r="C71" s="5" t="s">
        <v>12</v>
      </c>
      <c r="D71" s="22"/>
      <c r="E71" s="23"/>
      <c r="F71" s="23"/>
    </row>
    <row r="72" spans="2:6" ht="1.5" hidden="1" customHeight="1" x14ac:dyDescent="0.25">
      <c r="B72" s="27" t="s">
        <v>14</v>
      </c>
      <c r="C72" s="5" t="s">
        <v>4</v>
      </c>
      <c r="D72" s="22"/>
      <c r="E72" s="23"/>
      <c r="F72" s="23"/>
    </row>
    <row r="73" spans="2:6" hidden="1" x14ac:dyDescent="0.25">
      <c r="B73" s="27"/>
      <c r="C73" s="5" t="s">
        <v>5</v>
      </c>
      <c r="D73" s="22"/>
      <c r="E73" s="23"/>
      <c r="F73" s="23"/>
    </row>
    <row r="74" spans="2:6" ht="30" hidden="1" x14ac:dyDescent="0.25">
      <c r="B74" s="27"/>
      <c r="C74" s="5" t="s">
        <v>17</v>
      </c>
      <c r="D74" s="22"/>
      <c r="E74" s="23"/>
      <c r="F74" s="23"/>
    </row>
    <row r="75" spans="2:6" ht="32.25" hidden="1" customHeight="1" x14ac:dyDescent="0.25">
      <c r="B75" s="27"/>
      <c r="C75" s="9" t="s">
        <v>13</v>
      </c>
      <c r="D75" s="22"/>
      <c r="E75" s="23"/>
      <c r="F75" s="23"/>
    </row>
    <row r="76" spans="2:6" ht="0.75" hidden="1" customHeight="1" x14ac:dyDescent="0.25">
      <c r="B76" s="27" t="s">
        <v>18</v>
      </c>
      <c r="C76" s="6" t="s">
        <v>4</v>
      </c>
      <c r="D76" s="24"/>
      <c r="E76" s="24"/>
      <c r="F76" s="24"/>
    </row>
    <row r="77" spans="2:6" ht="29.25" hidden="1" customHeight="1" x14ac:dyDescent="0.25">
      <c r="B77" s="27"/>
      <c r="C77" s="5" t="s">
        <v>17</v>
      </c>
      <c r="D77" s="22"/>
      <c r="E77" s="23"/>
      <c r="F77" s="23"/>
    </row>
    <row r="78" spans="2:6" ht="28.5" hidden="1" customHeight="1" x14ac:dyDescent="0.25">
      <c r="B78" s="27"/>
      <c r="C78" s="9" t="s">
        <v>13</v>
      </c>
      <c r="D78" s="22"/>
      <c r="E78" s="23"/>
      <c r="F78" s="23"/>
    </row>
    <row r="79" spans="2:6" ht="28.5" hidden="1" customHeight="1" x14ac:dyDescent="0.25">
      <c r="B79" s="27" t="s">
        <v>32</v>
      </c>
      <c r="C79" s="6" t="s">
        <v>4</v>
      </c>
      <c r="D79" s="24"/>
      <c r="E79" s="24"/>
      <c r="F79" s="24"/>
    </row>
    <row r="80" spans="2:6" ht="28.5" hidden="1" customHeight="1" x14ac:dyDescent="0.25">
      <c r="B80" s="27"/>
      <c r="C80" s="5" t="s">
        <v>5</v>
      </c>
      <c r="D80" s="22"/>
      <c r="E80" s="23"/>
      <c r="F80" s="23"/>
    </row>
    <row r="81" spans="2:6" ht="28.5" hidden="1" customHeight="1" x14ac:dyDescent="0.25">
      <c r="B81" s="27"/>
      <c r="C81" s="5" t="s">
        <v>17</v>
      </c>
      <c r="D81" s="22"/>
      <c r="E81" s="23"/>
      <c r="F81" s="23"/>
    </row>
    <row r="82" spans="2:6" ht="22.5" hidden="1" customHeight="1" x14ac:dyDescent="0.25">
      <c r="B82" s="27"/>
      <c r="C82" s="5" t="s">
        <v>11</v>
      </c>
      <c r="D82" s="22"/>
      <c r="E82" s="23"/>
      <c r="F82" s="23"/>
    </row>
    <row r="83" spans="2:6" ht="24.75" hidden="1" customHeight="1" x14ac:dyDescent="0.25">
      <c r="B83" s="27"/>
      <c r="C83" s="5" t="s">
        <v>12</v>
      </c>
      <c r="D83" s="22"/>
      <c r="E83" s="23"/>
      <c r="F83" s="23"/>
    </row>
    <row r="84" spans="2:6" ht="27" hidden="1" customHeight="1" x14ac:dyDescent="0.25">
      <c r="B84" s="27" t="s">
        <v>33</v>
      </c>
      <c r="C84" s="6" t="s">
        <v>4</v>
      </c>
      <c r="D84" s="24"/>
      <c r="E84" s="24"/>
      <c r="F84" s="24"/>
    </row>
    <row r="85" spans="2:6" ht="27" hidden="1" customHeight="1" x14ac:dyDescent="0.25">
      <c r="B85" s="29"/>
      <c r="C85" s="5" t="s">
        <v>5</v>
      </c>
      <c r="D85" s="22"/>
      <c r="E85" s="23"/>
      <c r="F85" s="23"/>
    </row>
    <row r="86" spans="2:6" ht="27" hidden="1" customHeight="1" x14ac:dyDescent="0.25">
      <c r="B86" s="29"/>
      <c r="C86" s="5" t="s">
        <v>17</v>
      </c>
      <c r="D86" s="22"/>
      <c r="E86" s="23"/>
      <c r="F86" s="23"/>
    </row>
    <row r="87" spans="2:6" ht="27.75" hidden="1" customHeight="1" x14ac:dyDescent="0.25">
      <c r="B87" s="29"/>
      <c r="C87" s="5" t="s">
        <v>11</v>
      </c>
      <c r="D87" s="22"/>
      <c r="E87" s="23"/>
      <c r="F87" s="23"/>
    </row>
    <row r="88" spans="2:6" ht="27.75" hidden="1" customHeight="1" x14ac:dyDescent="0.25">
      <c r="B88" s="29"/>
      <c r="C88" s="5" t="s">
        <v>12</v>
      </c>
      <c r="D88" s="22"/>
      <c r="E88" s="23"/>
      <c r="F88" s="23"/>
    </row>
    <row r="89" spans="2:6" ht="24" hidden="1" customHeight="1" x14ac:dyDescent="0.25">
      <c r="B89" s="27" t="s">
        <v>34</v>
      </c>
      <c r="C89" s="6" t="s">
        <v>4</v>
      </c>
      <c r="D89" s="24"/>
      <c r="E89" s="24"/>
      <c r="F89" s="24"/>
    </row>
    <row r="90" spans="2:6" ht="29.25" hidden="1" customHeight="1" x14ac:dyDescent="0.25">
      <c r="B90" s="27"/>
      <c r="C90" s="5" t="s">
        <v>11</v>
      </c>
      <c r="D90" s="22"/>
      <c r="E90" s="23"/>
      <c r="F90" s="23"/>
    </row>
    <row r="91" spans="2:6" ht="29.25" customHeight="1" x14ac:dyDescent="0.25">
      <c r="B91" s="27" t="s">
        <v>38</v>
      </c>
      <c r="C91" s="6" t="s">
        <v>4</v>
      </c>
      <c r="D91" s="24">
        <v>0</v>
      </c>
      <c r="E91" s="24">
        <f t="shared" ref="E91" si="11">E92+E93+E94+E95</f>
        <v>515.5</v>
      </c>
      <c r="F91" s="24">
        <v>0</v>
      </c>
    </row>
    <row r="92" spans="2:6" ht="29.25" customHeight="1" x14ac:dyDescent="0.25">
      <c r="B92" s="29"/>
      <c r="C92" s="5" t="s">
        <v>5</v>
      </c>
      <c r="D92" s="22">
        <v>0</v>
      </c>
      <c r="E92" s="22">
        <v>15.5</v>
      </c>
      <c r="F92" s="22">
        <v>0</v>
      </c>
    </row>
    <row r="93" spans="2:6" ht="29.25" customHeight="1" x14ac:dyDescent="0.25">
      <c r="B93" s="29"/>
      <c r="C93" s="5" t="s">
        <v>17</v>
      </c>
      <c r="D93" s="22"/>
      <c r="E93" s="22"/>
      <c r="F93" s="22"/>
    </row>
    <row r="94" spans="2:6" ht="29.25" customHeight="1" x14ac:dyDescent="0.25">
      <c r="B94" s="29"/>
      <c r="C94" s="5" t="s">
        <v>11</v>
      </c>
      <c r="D94" s="22">
        <v>0</v>
      </c>
      <c r="E94" s="22">
        <v>500</v>
      </c>
      <c r="F94" s="22">
        <v>0</v>
      </c>
    </row>
    <row r="95" spans="2:6" ht="29.25" customHeight="1" x14ac:dyDescent="0.25">
      <c r="B95" s="29"/>
      <c r="C95" s="5" t="s">
        <v>12</v>
      </c>
      <c r="D95" s="22"/>
      <c r="E95" s="22"/>
      <c r="F95" s="22"/>
    </row>
    <row r="96" spans="2:6" ht="29.25" customHeight="1" x14ac:dyDescent="0.25">
      <c r="B96" s="41" t="s">
        <v>40</v>
      </c>
      <c r="C96" s="6" t="s">
        <v>4</v>
      </c>
      <c r="D96" s="24">
        <f t="shared" ref="D96" si="12">D97+D98+D99+D100</f>
        <v>0</v>
      </c>
      <c r="E96" s="24">
        <f t="shared" ref="E96:F96" si="13">E97+E98+E99+E100</f>
        <v>24445.200000000001</v>
      </c>
      <c r="F96" s="24">
        <f t="shared" si="13"/>
        <v>88896.7</v>
      </c>
    </row>
    <row r="97" spans="2:6" ht="29.25" customHeight="1" x14ac:dyDescent="0.25">
      <c r="B97" s="42"/>
      <c r="C97" s="5" t="s">
        <v>5</v>
      </c>
      <c r="D97" s="22"/>
      <c r="E97" s="22"/>
      <c r="F97" s="22"/>
    </row>
    <row r="98" spans="2:6" ht="29.25" customHeight="1" x14ac:dyDescent="0.25">
      <c r="B98" s="42"/>
      <c r="C98" s="5" t="s">
        <v>17</v>
      </c>
      <c r="D98" s="22"/>
      <c r="E98" s="22"/>
      <c r="F98" s="22"/>
    </row>
    <row r="99" spans="2:6" ht="29.25" customHeight="1" x14ac:dyDescent="0.25">
      <c r="B99" s="42"/>
      <c r="C99" s="5" t="s">
        <v>11</v>
      </c>
      <c r="D99" s="22"/>
      <c r="E99" s="22"/>
      <c r="F99" s="22"/>
    </row>
    <row r="100" spans="2:6" ht="29.25" customHeight="1" x14ac:dyDescent="0.25">
      <c r="B100" s="43"/>
      <c r="C100" s="5" t="s">
        <v>12</v>
      </c>
      <c r="D100" s="22">
        <v>0</v>
      </c>
      <c r="E100" s="22">
        <v>24445.200000000001</v>
      </c>
      <c r="F100" s="22">
        <v>88896.7</v>
      </c>
    </row>
    <row r="101" spans="2:6" ht="27" hidden="1" customHeight="1" x14ac:dyDescent="0.25">
      <c r="B101" s="38" t="s">
        <v>20</v>
      </c>
      <c r="C101" s="12" t="s">
        <v>4</v>
      </c>
      <c r="D101" s="10">
        <f>D102+D104+D105+D106</f>
        <v>8075.2</v>
      </c>
      <c r="E101" s="10">
        <f>E102+E104+E105+E106</f>
        <v>7508.0999999999995</v>
      </c>
      <c r="F101" s="10">
        <f>F102+F104+F105+F106</f>
        <v>6940.9000000000005</v>
      </c>
    </row>
    <row r="102" spans="2:6" ht="24" hidden="1" customHeight="1" x14ac:dyDescent="0.25">
      <c r="B102" s="38"/>
      <c r="C102" s="13" t="s">
        <v>5</v>
      </c>
      <c r="D102" s="7">
        <f>D108+D112+D114+D122+D132+D130+D118</f>
        <v>7903</v>
      </c>
      <c r="E102" s="7">
        <f t="shared" ref="E102:F102" si="14">E108+E112+E114+E122+E132+E130+E118</f>
        <v>7335.9</v>
      </c>
      <c r="F102" s="7">
        <f t="shared" si="14"/>
        <v>6768.7000000000007</v>
      </c>
    </row>
    <row r="103" spans="2:6" ht="39" hidden="1" customHeight="1" x14ac:dyDescent="0.25">
      <c r="B103" s="38"/>
      <c r="C103" s="13" t="s">
        <v>17</v>
      </c>
      <c r="D103" s="7"/>
      <c r="E103" s="7"/>
      <c r="F103" s="7"/>
    </row>
    <row r="104" spans="2:6" ht="25.5" hidden="1" customHeight="1" x14ac:dyDescent="0.25">
      <c r="B104" s="38"/>
      <c r="C104" s="13" t="s">
        <v>12</v>
      </c>
      <c r="D104" s="7">
        <v>0</v>
      </c>
      <c r="E104" s="7">
        <v>0</v>
      </c>
      <c r="F104" s="7">
        <v>0</v>
      </c>
    </row>
    <row r="105" spans="2:6" ht="25.5" hidden="1" customHeight="1" x14ac:dyDescent="0.25">
      <c r="B105" s="38"/>
      <c r="C105" s="13" t="s">
        <v>11</v>
      </c>
      <c r="D105" s="7">
        <f>D120+D124+D134+D128</f>
        <v>117.2</v>
      </c>
      <c r="E105" s="7">
        <f t="shared" ref="E105:F105" si="15">E120+E124+E134+E128</f>
        <v>117.2</v>
      </c>
      <c r="F105" s="7">
        <f t="shared" si="15"/>
        <v>117.2</v>
      </c>
    </row>
    <row r="106" spans="2:6" ht="31.5" hidden="1" customHeight="1" x14ac:dyDescent="0.25">
      <c r="B106" s="38"/>
      <c r="C106" s="11" t="s">
        <v>13</v>
      </c>
      <c r="D106" s="7">
        <f>D110</f>
        <v>55</v>
      </c>
      <c r="E106" s="7">
        <f t="shared" ref="E106:F106" si="16">E110</f>
        <v>55</v>
      </c>
      <c r="F106" s="7">
        <f t="shared" si="16"/>
        <v>55</v>
      </c>
    </row>
    <row r="107" spans="2:6" ht="27.75" customHeight="1" x14ac:dyDescent="0.25">
      <c r="B107" s="39" t="s">
        <v>41</v>
      </c>
      <c r="C107" s="16" t="s">
        <v>4</v>
      </c>
      <c r="D107" s="10">
        <v>268.39999999999998</v>
      </c>
      <c r="E107" s="10">
        <v>261.39999999999998</v>
      </c>
      <c r="F107" s="10">
        <v>227.6</v>
      </c>
    </row>
    <row r="108" spans="2:6" ht="26.25" customHeight="1" x14ac:dyDescent="0.25">
      <c r="B108" s="40"/>
      <c r="C108" s="11" t="s">
        <v>5</v>
      </c>
      <c r="D108" s="7">
        <v>213.4</v>
      </c>
      <c r="E108" s="7">
        <v>206.4</v>
      </c>
      <c r="F108" s="7">
        <v>172.6</v>
      </c>
    </row>
    <row r="109" spans="2:6" ht="32.25" customHeight="1" x14ac:dyDescent="0.25">
      <c r="B109" s="40"/>
      <c r="C109" s="11" t="s">
        <v>17</v>
      </c>
      <c r="D109" s="7"/>
      <c r="E109" s="7"/>
      <c r="F109" s="7"/>
    </row>
    <row r="110" spans="2:6" ht="30" customHeight="1" x14ac:dyDescent="0.25">
      <c r="B110" s="40"/>
      <c r="C110" s="11" t="s">
        <v>13</v>
      </c>
      <c r="D110" s="7">
        <v>55</v>
      </c>
      <c r="E110" s="7">
        <v>55</v>
      </c>
      <c r="F110" s="7">
        <v>55</v>
      </c>
    </row>
    <row r="111" spans="2:6" ht="30.75" customHeight="1" x14ac:dyDescent="0.25">
      <c r="B111" s="39" t="s">
        <v>42</v>
      </c>
      <c r="C111" s="16" t="s">
        <v>4</v>
      </c>
      <c r="D111" s="10">
        <v>7460</v>
      </c>
      <c r="E111" s="10">
        <v>6915</v>
      </c>
      <c r="F111" s="10">
        <v>6400</v>
      </c>
    </row>
    <row r="112" spans="2:6" ht="37.5" customHeight="1" x14ac:dyDescent="0.25">
      <c r="B112" s="40"/>
      <c r="C112" s="11" t="s">
        <v>5</v>
      </c>
      <c r="D112" s="7">
        <v>7460</v>
      </c>
      <c r="E112" s="7">
        <v>6915</v>
      </c>
      <c r="F112" s="7">
        <v>6400</v>
      </c>
    </row>
    <row r="113" spans="2:6" ht="31.5" hidden="1" customHeight="1" x14ac:dyDescent="0.25">
      <c r="B113" s="39" t="s">
        <v>36</v>
      </c>
      <c r="C113" s="16" t="s">
        <v>4</v>
      </c>
      <c r="D113" s="10"/>
      <c r="E113" s="10"/>
      <c r="F113" s="10"/>
    </row>
    <row r="114" spans="2:6" ht="29.25" hidden="1" customHeight="1" x14ac:dyDescent="0.25">
      <c r="B114" s="40"/>
      <c r="C114" s="11" t="s">
        <v>5</v>
      </c>
      <c r="D114" s="7"/>
      <c r="E114" s="7"/>
      <c r="F114" s="7"/>
    </row>
    <row r="115" spans="2:6" ht="39" hidden="1" customHeight="1" x14ac:dyDescent="0.25">
      <c r="B115" s="40"/>
      <c r="C115" s="11" t="s">
        <v>17</v>
      </c>
      <c r="D115" s="7"/>
      <c r="E115" s="7"/>
      <c r="F115" s="7"/>
    </row>
    <row r="116" spans="2:6" ht="27.75" hidden="1" customHeight="1" x14ac:dyDescent="0.25">
      <c r="B116" s="40"/>
      <c r="C116" s="11" t="s">
        <v>11</v>
      </c>
      <c r="D116" s="7"/>
      <c r="E116" s="7"/>
      <c r="F116" s="7"/>
    </row>
    <row r="117" spans="2:6" ht="30.75" customHeight="1" x14ac:dyDescent="0.25">
      <c r="B117" s="39" t="s">
        <v>43</v>
      </c>
      <c r="C117" s="16" t="s">
        <v>4</v>
      </c>
      <c r="D117" s="10">
        <v>196</v>
      </c>
      <c r="E117" s="10">
        <v>182</v>
      </c>
      <c r="F117" s="10">
        <v>165</v>
      </c>
    </row>
    <row r="118" spans="2:6" ht="26.25" customHeight="1" x14ac:dyDescent="0.25">
      <c r="B118" s="39"/>
      <c r="C118" s="11" t="s">
        <v>5</v>
      </c>
      <c r="D118" s="7">
        <v>196</v>
      </c>
      <c r="E118" s="7">
        <v>182</v>
      </c>
      <c r="F118" s="7">
        <v>165</v>
      </c>
    </row>
    <row r="119" spans="2:6" ht="39" customHeight="1" x14ac:dyDescent="0.25">
      <c r="B119" s="39"/>
      <c r="C119" s="11" t="s">
        <v>17</v>
      </c>
      <c r="D119" s="7"/>
      <c r="E119" s="7"/>
      <c r="F119" s="7"/>
    </row>
    <row r="120" spans="2:6" ht="28.5" customHeight="1" x14ac:dyDescent="0.25">
      <c r="B120" s="39"/>
      <c r="C120" s="11" t="s">
        <v>11</v>
      </c>
      <c r="D120" s="7"/>
      <c r="E120" s="7"/>
      <c r="F120" s="7"/>
    </row>
    <row r="121" spans="2:6" ht="35.25" customHeight="1" x14ac:dyDescent="0.25">
      <c r="B121" s="39" t="s">
        <v>44</v>
      </c>
      <c r="C121" s="16" t="s">
        <v>4</v>
      </c>
      <c r="D121" s="10">
        <v>134.80000000000001</v>
      </c>
      <c r="E121" s="10">
        <v>134.80000000000001</v>
      </c>
      <c r="F121" s="10">
        <v>134.80000000000001</v>
      </c>
    </row>
    <row r="122" spans="2:6" ht="24" customHeight="1" x14ac:dyDescent="0.25">
      <c r="B122" s="39"/>
      <c r="C122" s="11" t="s">
        <v>5</v>
      </c>
      <c r="D122" s="7">
        <v>17.600000000000001</v>
      </c>
      <c r="E122" s="7">
        <v>17.600000000000001</v>
      </c>
      <c r="F122" s="7">
        <v>17.600000000000001</v>
      </c>
    </row>
    <row r="123" spans="2:6" ht="30.75" customHeight="1" x14ac:dyDescent="0.25">
      <c r="B123" s="39"/>
      <c r="C123" s="11" t="s">
        <v>17</v>
      </c>
      <c r="D123" s="7"/>
      <c r="E123" s="7"/>
      <c r="F123" s="7"/>
    </row>
    <row r="124" spans="2:6" ht="27" customHeight="1" x14ac:dyDescent="0.25">
      <c r="B124" s="39"/>
      <c r="C124" s="11" t="s">
        <v>11</v>
      </c>
      <c r="D124" s="7">
        <v>117.2</v>
      </c>
      <c r="E124" s="7">
        <v>117.2</v>
      </c>
      <c r="F124" s="7">
        <v>117.2</v>
      </c>
    </row>
    <row r="125" spans="2:6" ht="28.5" hidden="1" customHeight="1" x14ac:dyDescent="0.25">
      <c r="B125" s="39" t="s">
        <v>39</v>
      </c>
      <c r="C125" s="16" t="s">
        <v>4</v>
      </c>
      <c r="D125" s="10">
        <f>D126+D128</f>
        <v>0</v>
      </c>
      <c r="E125" s="10">
        <f t="shared" ref="E125:F125" si="17">E126+E128</f>
        <v>0</v>
      </c>
      <c r="F125" s="10">
        <f t="shared" si="17"/>
        <v>0</v>
      </c>
    </row>
    <row r="126" spans="2:6" ht="24" hidden="1" customHeight="1" x14ac:dyDescent="0.25">
      <c r="B126" s="39"/>
      <c r="C126" s="11" t="s">
        <v>5</v>
      </c>
      <c r="D126" s="7"/>
      <c r="E126" s="7"/>
      <c r="F126" s="7"/>
    </row>
    <row r="127" spans="2:6" ht="31.5" hidden="1" customHeight="1" x14ac:dyDescent="0.25">
      <c r="B127" s="39"/>
      <c r="C127" s="11" t="s">
        <v>17</v>
      </c>
      <c r="D127" s="7"/>
      <c r="E127" s="7"/>
      <c r="F127" s="7"/>
    </row>
    <row r="128" spans="2:6" ht="24.75" hidden="1" customHeight="1" x14ac:dyDescent="0.25">
      <c r="B128" s="39"/>
      <c r="C128" s="11" t="s">
        <v>11</v>
      </c>
      <c r="D128" s="7"/>
      <c r="E128" s="7"/>
      <c r="F128" s="7"/>
    </row>
    <row r="129" spans="2:6" ht="30" customHeight="1" x14ac:dyDescent="0.25">
      <c r="B129" s="39" t="s">
        <v>45</v>
      </c>
      <c r="C129" s="15" t="s">
        <v>4</v>
      </c>
      <c r="D129" s="24">
        <f>D130</f>
        <v>16</v>
      </c>
      <c r="E129" s="24">
        <f t="shared" ref="E129:F129" si="18">E130</f>
        <v>14.9</v>
      </c>
      <c r="F129" s="24">
        <f t="shared" si="18"/>
        <v>13.5</v>
      </c>
    </row>
    <row r="130" spans="2:6" ht="51.75" customHeight="1" x14ac:dyDescent="0.25">
      <c r="B130" s="39"/>
      <c r="C130" s="14" t="s">
        <v>5</v>
      </c>
      <c r="D130" s="22">
        <v>16</v>
      </c>
      <c r="E130" s="23">
        <v>14.9</v>
      </c>
      <c r="F130" s="23">
        <v>13.5</v>
      </c>
    </row>
    <row r="131" spans="2:6" ht="27.75" hidden="1" customHeight="1" x14ac:dyDescent="0.25">
      <c r="B131" s="39" t="s">
        <v>35</v>
      </c>
      <c r="C131" s="16" t="s">
        <v>4</v>
      </c>
      <c r="D131" s="10"/>
      <c r="E131" s="10"/>
      <c r="F131" s="10"/>
    </row>
    <row r="132" spans="2:6" ht="23.25" hidden="1" customHeight="1" x14ac:dyDescent="0.25">
      <c r="B132" s="39"/>
      <c r="C132" s="11" t="s">
        <v>5</v>
      </c>
      <c r="D132" s="7"/>
      <c r="E132" s="7"/>
      <c r="F132" s="7"/>
    </row>
    <row r="133" spans="2:6" ht="29.25" hidden="1" customHeight="1" x14ac:dyDescent="0.25">
      <c r="B133" s="39"/>
      <c r="C133" s="11" t="s">
        <v>17</v>
      </c>
      <c r="D133" s="7"/>
      <c r="E133" s="7"/>
      <c r="F133" s="7"/>
    </row>
    <row r="134" spans="2:6" ht="22.5" hidden="1" customHeight="1" x14ac:dyDescent="0.25">
      <c r="B134" s="39"/>
      <c r="C134" s="11" t="s">
        <v>11</v>
      </c>
      <c r="D134" s="7"/>
      <c r="E134" s="7"/>
      <c r="F134" s="7"/>
    </row>
    <row r="135" spans="2:6" ht="24" hidden="1" customHeight="1" x14ac:dyDescent="0.25">
      <c r="B135" s="39"/>
      <c r="C135" s="11" t="s">
        <v>12</v>
      </c>
      <c r="D135" s="7"/>
      <c r="E135" s="7"/>
      <c r="F135" s="7"/>
    </row>
    <row r="136" spans="2:6" ht="24" customHeight="1" x14ac:dyDescent="0.25">
      <c r="B136" s="38" t="s">
        <v>46</v>
      </c>
      <c r="C136" s="15" t="s">
        <v>4</v>
      </c>
      <c r="D136" s="24">
        <f>D137+D138+D139+D140+D141</f>
        <v>13724.9</v>
      </c>
      <c r="E136" s="24">
        <f t="shared" ref="E136:F136" si="19">E137+E138+E139+E140+E141</f>
        <v>12804</v>
      </c>
      <c r="F136" s="24">
        <f t="shared" si="19"/>
        <v>11918</v>
      </c>
    </row>
    <row r="137" spans="2:6" ht="24.75" customHeight="1" x14ac:dyDescent="0.25">
      <c r="B137" s="38"/>
      <c r="C137" s="14" t="s">
        <v>5</v>
      </c>
      <c r="D137" s="22">
        <f>D143+D147+D149</f>
        <v>12644.9</v>
      </c>
      <c r="E137" s="22">
        <f t="shared" ref="E137:F137" si="20">E143+E147+E149</f>
        <v>11724</v>
      </c>
      <c r="F137" s="22">
        <f t="shared" si="20"/>
        <v>10838</v>
      </c>
    </row>
    <row r="138" spans="2:6" ht="36.75" customHeight="1" x14ac:dyDescent="0.25">
      <c r="B138" s="38"/>
      <c r="C138" s="14" t="s">
        <v>17</v>
      </c>
      <c r="D138" s="22"/>
      <c r="E138" s="23"/>
      <c r="F138" s="23"/>
    </row>
    <row r="139" spans="2:6" ht="29.25" customHeight="1" x14ac:dyDescent="0.25">
      <c r="B139" s="38"/>
      <c r="C139" s="11" t="s">
        <v>13</v>
      </c>
      <c r="D139" s="22">
        <f>D145</f>
        <v>1080</v>
      </c>
      <c r="E139" s="22">
        <f t="shared" ref="E139:F139" si="21">E145</f>
        <v>1080</v>
      </c>
      <c r="F139" s="22">
        <f t="shared" si="21"/>
        <v>1080</v>
      </c>
    </row>
    <row r="140" spans="2:6" ht="26.25" customHeight="1" x14ac:dyDescent="0.25">
      <c r="B140" s="38"/>
      <c r="C140" s="14" t="s">
        <v>12</v>
      </c>
      <c r="D140" s="22">
        <f>D151</f>
        <v>0</v>
      </c>
      <c r="E140" s="22">
        <f t="shared" ref="E140:F140" si="22">E151</f>
        <v>0</v>
      </c>
      <c r="F140" s="22">
        <f t="shared" si="22"/>
        <v>0</v>
      </c>
    </row>
    <row r="141" spans="2:6" ht="27" customHeight="1" x14ac:dyDescent="0.25">
      <c r="B141" s="38"/>
      <c r="C141" s="14" t="s">
        <v>11</v>
      </c>
      <c r="D141" s="22">
        <f>D152</f>
        <v>0</v>
      </c>
      <c r="E141" s="22">
        <f t="shared" ref="E141:F141" si="23">E152</f>
        <v>0</v>
      </c>
      <c r="F141" s="22">
        <f t="shared" si="23"/>
        <v>0</v>
      </c>
    </row>
    <row r="142" spans="2:6" ht="18.75" customHeight="1" x14ac:dyDescent="0.25">
      <c r="B142" s="27" t="s">
        <v>48</v>
      </c>
      <c r="C142" s="6" t="s">
        <v>4</v>
      </c>
      <c r="D142" s="24">
        <f>D143+D144+D145</f>
        <v>2524.9</v>
      </c>
      <c r="E142" s="24">
        <f t="shared" ref="E142:F142" si="24">E143+E144+E145</f>
        <v>2424</v>
      </c>
      <c r="F142" s="24">
        <f t="shared" si="24"/>
        <v>2303</v>
      </c>
    </row>
    <row r="143" spans="2:6" ht="18.75" customHeight="1" x14ac:dyDescent="0.25">
      <c r="B143" s="27"/>
      <c r="C143" s="5" t="s">
        <v>5</v>
      </c>
      <c r="D143" s="22">
        <v>1444.9</v>
      </c>
      <c r="E143" s="25">
        <v>1344</v>
      </c>
      <c r="F143" s="25">
        <v>1223</v>
      </c>
    </row>
    <row r="144" spans="2:6" ht="29.25" customHeight="1" x14ac:dyDescent="0.25">
      <c r="B144" s="27"/>
      <c r="C144" s="5" t="s">
        <v>17</v>
      </c>
      <c r="D144" s="22"/>
      <c r="E144" s="23"/>
      <c r="F144" s="23"/>
    </row>
    <row r="145" spans="2:6" ht="31.5" customHeight="1" x14ac:dyDescent="0.25">
      <c r="B145" s="27"/>
      <c r="C145" s="9" t="s">
        <v>13</v>
      </c>
      <c r="D145" s="22">
        <v>1080</v>
      </c>
      <c r="E145" s="23">
        <v>1080</v>
      </c>
      <c r="F145" s="23">
        <v>1080</v>
      </c>
    </row>
    <row r="146" spans="2:6" ht="29.25" customHeight="1" x14ac:dyDescent="0.25">
      <c r="B146" s="27" t="s">
        <v>49</v>
      </c>
      <c r="C146" s="6" t="s">
        <v>4</v>
      </c>
      <c r="D146" s="24">
        <f>D147</f>
        <v>11200</v>
      </c>
      <c r="E146" s="24">
        <f t="shared" ref="E146:F146" si="25">E147</f>
        <v>10380</v>
      </c>
      <c r="F146" s="24">
        <f t="shared" si="25"/>
        <v>9615</v>
      </c>
    </row>
    <row r="147" spans="2:6" ht="36.75" customHeight="1" x14ac:dyDescent="0.25">
      <c r="B147" s="27"/>
      <c r="C147" s="5" t="s">
        <v>5</v>
      </c>
      <c r="D147" s="22">
        <v>11200</v>
      </c>
      <c r="E147" s="25">
        <v>10380</v>
      </c>
      <c r="F147" s="25">
        <v>9615</v>
      </c>
    </row>
    <row r="148" spans="2:6" ht="28.5" hidden="1" customHeight="1" x14ac:dyDescent="0.25">
      <c r="B148" s="27" t="s">
        <v>19</v>
      </c>
      <c r="C148" s="6" t="s">
        <v>4</v>
      </c>
      <c r="D148" s="24"/>
      <c r="E148" s="24"/>
      <c r="F148" s="24"/>
    </row>
    <row r="149" spans="2:6" ht="26.25" hidden="1" customHeight="1" x14ac:dyDescent="0.25">
      <c r="B149" s="27"/>
      <c r="C149" s="5" t="s">
        <v>5</v>
      </c>
      <c r="D149" s="22"/>
      <c r="E149" s="23"/>
      <c r="F149" s="23"/>
    </row>
    <row r="150" spans="2:6" ht="37.5" hidden="1" customHeight="1" x14ac:dyDescent="0.25">
      <c r="B150" s="27"/>
      <c r="C150" s="5" t="s">
        <v>17</v>
      </c>
      <c r="D150" s="22"/>
      <c r="E150" s="23"/>
      <c r="F150" s="23"/>
    </row>
    <row r="151" spans="2:6" ht="21" hidden="1" customHeight="1" x14ac:dyDescent="0.25">
      <c r="B151" s="27"/>
      <c r="C151" s="5" t="s">
        <v>12</v>
      </c>
      <c r="D151" s="22"/>
      <c r="E151" s="23"/>
      <c r="F151" s="23"/>
    </row>
    <row r="152" spans="2:6" ht="24.75" hidden="1" customHeight="1" x14ac:dyDescent="0.25">
      <c r="B152" s="27"/>
      <c r="C152" s="5" t="s">
        <v>11</v>
      </c>
      <c r="D152" s="22"/>
      <c r="E152" s="23"/>
      <c r="F152" s="23"/>
    </row>
    <row r="153" spans="2:6" ht="23.25" customHeight="1" x14ac:dyDescent="0.25">
      <c r="B153" s="34" t="s">
        <v>47</v>
      </c>
      <c r="C153" s="6" t="s">
        <v>4</v>
      </c>
      <c r="D153" s="24">
        <f>D154+D155</f>
        <v>22353</v>
      </c>
      <c r="E153" s="24">
        <f t="shared" ref="E153:F153" si="26">E154+E155</f>
        <v>20715</v>
      </c>
      <c r="F153" s="24">
        <f t="shared" si="26"/>
        <v>19182</v>
      </c>
    </row>
    <row r="154" spans="2:6" ht="24.75" customHeight="1" x14ac:dyDescent="0.25">
      <c r="B154" s="34"/>
      <c r="C154" s="5" t="s">
        <v>5</v>
      </c>
      <c r="D154" s="22">
        <f>D157+D163+D166+D160</f>
        <v>22353</v>
      </c>
      <c r="E154" s="22">
        <f t="shared" ref="E154:F154" si="27">E157+E163+E166+E160</f>
        <v>20715</v>
      </c>
      <c r="F154" s="22">
        <f t="shared" si="27"/>
        <v>19182</v>
      </c>
    </row>
    <row r="155" spans="2:6" ht="30.75" customHeight="1" x14ac:dyDescent="0.25">
      <c r="B155" s="34"/>
      <c r="C155" s="5" t="s">
        <v>17</v>
      </c>
      <c r="D155" s="22">
        <f>D158+D164</f>
        <v>0</v>
      </c>
      <c r="E155" s="22">
        <f t="shared" ref="E155:F155" si="28">E158+E164</f>
        <v>0</v>
      </c>
      <c r="F155" s="22">
        <f t="shared" si="28"/>
        <v>0</v>
      </c>
    </row>
    <row r="156" spans="2:6" ht="15" customHeight="1" x14ac:dyDescent="0.25">
      <c r="B156" s="27" t="s">
        <v>50</v>
      </c>
      <c r="C156" s="6" t="s">
        <v>4</v>
      </c>
      <c r="D156" s="24">
        <f>D157+D158</f>
        <v>5</v>
      </c>
      <c r="E156" s="24">
        <f t="shared" ref="E156:F156" si="29">E157+E158</f>
        <v>0</v>
      </c>
      <c r="F156" s="24">
        <f t="shared" si="29"/>
        <v>0</v>
      </c>
    </row>
    <row r="157" spans="2:6" ht="48.75" customHeight="1" x14ac:dyDescent="0.25">
      <c r="B157" s="27"/>
      <c r="C157" s="5" t="s">
        <v>5</v>
      </c>
      <c r="D157" s="22">
        <v>5</v>
      </c>
      <c r="E157" s="22">
        <v>0</v>
      </c>
      <c r="F157" s="22">
        <v>0</v>
      </c>
    </row>
    <row r="158" spans="2:6" ht="27.75" customHeight="1" x14ac:dyDescent="0.25">
      <c r="B158" s="27"/>
      <c r="C158" s="5" t="s">
        <v>17</v>
      </c>
      <c r="D158" s="22"/>
      <c r="E158" s="22"/>
      <c r="F158" s="22"/>
    </row>
    <row r="159" spans="2:6" ht="27.75" customHeight="1" x14ac:dyDescent="0.25">
      <c r="B159" s="27" t="s">
        <v>51</v>
      </c>
      <c r="C159" s="6" t="s">
        <v>4</v>
      </c>
      <c r="D159" s="24">
        <f>D160+D161</f>
        <v>1640</v>
      </c>
      <c r="E159" s="24">
        <f t="shared" ref="E159" si="30">E160+E161</f>
        <v>1520</v>
      </c>
      <c r="F159" s="24">
        <f t="shared" ref="F159" si="31">F160+F161</f>
        <v>1405</v>
      </c>
    </row>
    <row r="160" spans="2:6" ht="23.25" customHeight="1" x14ac:dyDescent="0.25">
      <c r="B160" s="27"/>
      <c r="C160" s="5" t="s">
        <v>5</v>
      </c>
      <c r="D160" s="22">
        <v>1640</v>
      </c>
      <c r="E160" s="22">
        <v>1520</v>
      </c>
      <c r="F160" s="22">
        <v>1405</v>
      </c>
    </row>
    <row r="161" spans="2:6" ht="27.75" customHeight="1" x14ac:dyDescent="0.25">
      <c r="B161" s="27"/>
      <c r="C161" s="5" t="s">
        <v>17</v>
      </c>
      <c r="D161" s="22"/>
      <c r="E161" s="22"/>
      <c r="F161" s="22"/>
    </row>
    <row r="162" spans="2:6" ht="22.5" customHeight="1" x14ac:dyDescent="0.25">
      <c r="B162" s="27" t="s">
        <v>52</v>
      </c>
      <c r="C162" s="6" t="s">
        <v>4</v>
      </c>
      <c r="D162" s="24">
        <f>D163+D164</f>
        <v>328</v>
      </c>
      <c r="E162" s="24">
        <f t="shared" ref="E162:F162" si="32">E163+E164</f>
        <v>305</v>
      </c>
      <c r="F162" s="24">
        <f t="shared" si="32"/>
        <v>277</v>
      </c>
    </row>
    <row r="163" spans="2:6" ht="21.75" customHeight="1" x14ac:dyDescent="0.25">
      <c r="B163" s="27"/>
      <c r="C163" s="5" t="s">
        <v>5</v>
      </c>
      <c r="D163" s="22">
        <v>328</v>
      </c>
      <c r="E163" s="22">
        <v>305</v>
      </c>
      <c r="F163" s="22">
        <v>277</v>
      </c>
    </row>
    <row r="164" spans="2:6" ht="31.5" customHeight="1" x14ac:dyDescent="0.25">
      <c r="B164" s="27"/>
      <c r="C164" s="5" t="s">
        <v>17</v>
      </c>
      <c r="D164" s="22"/>
      <c r="E164" s="22"/>
      <c r="F164" s="22"/>
    </row>
    <row r="165" spans="2:6" ht="29.25" customHeight="1" x14ac:dyDescent="0.25">
      <c r="B165" s="27" t="s">
        <v>53</v>
      </c>
      <c r="C165" s="6" t="s">
        <v>4</v>
      </c>
      <c r="D165" s="24">
        <f>D166</f>
        <v>20380</v>
      </c>
      <c r="E165" s="24">
        <f t="shared" ref="E165:F165" si="33">E166</f>
        <v>18890</v>
      </c>
      <c r="F165" s="24">
        <f t="shared" si="33"/>
        <v>17500</v>
      </c>
    </row>
    <row r="166" spans="2:6" ht="29.25" customHeight="1" x14ac:dyDescent="0.25">
      <c r="B166" s="27"/>
      <c r="C166" s="5" t="s">
        <v>5</v>
      </c>
      <c r="D166" s="22">
        <v>20380</v>
      </c>
      <c r="E166" s="22">
        <v>18890</v>
      </c>
      <c r="F166" s="22">
        <v>17500</v>
      </c>
    </row>
    <row r="167" spans="2:6" ht="22.5" customHeight="1" x14ac:dyDescent="0.25"/>
    <row r="168" spans="2:6" ht="19.5" customHeight="1" x14ac:dyDescent="0.25"/>
    <row r="169" spans="2:6" ht="21" customHeight="1" x14ac:dyDescent="0.25"/>
    <row r="170" spans="2:6" ht="21.75" customHeight="1" x14ac:dyDescent="0.25"/>
  </sheetData>
  <mergeCells count="45">
    <mergeCell ref="B165:B166"/>
    <mergeCell ref="B89:B90"/>
    <mergeCell ref="B129:B130"/>
    <mergeCell ref="B142:B145"/>
    <mergeCell ref="B146:B147"/>
    <mergeCell ref="B148:B152"/>
    <mergeCell ref="B153:B155"/>
    <mergeCell ref="B156:B158"/>
    <mergeCell ref="B136:B141"/>
    <mergeCell ref="B72:B75"/>
    <mergeCell ref="B76:B78"/>
    <mergeCell ref="B79:B83"/>
    <mergeCell ref="B162:B164"/>
    <mergeCell ref="B84:B88"/>
    <mergeCell ref="B91:B95"/>
    <mergeCell ref="B159:B161"/>
    <mergeCell ref="B101:B106"/>
    <mergeCell ref="B113:B116"/>
    <mergeCell ref="B111:B112"/>
    <mergeCell ref="B107:B110"/>
    <mergeCell ref="B117:B120"/>
    <mergeCell ref="B121:B124"/>
    <mergeCell ref="B125:B128"/>
    <mergeCell ref="B131:B135"/>
    <mergeCell ref="B96:B100"/>
    <mergeCell ref="B54:B57"/>
    <mergeCell ref="B58:B61"/>
    <mergeCell ref="B50:B53"/>
    <mergeCell ref="B62:B66"/>
    <mergeCell ref="B67:B71"/>
    <mergeCell ref="B2:F2"/>
    <mergeCell ref="B32:B35"/>
    <mergeCell ref="B46:B49"/>
    <mergeCell ref="B18:B21"/>
    <mergeCell ref="B22:B24"/>
    <mergeCell ref="D4:F4"/>
    <mergeCell ref="B4:B5"/>
    <mergeCell ref="C4:C5"/>
    <mergeCell ref="B6:B11"/>
    <mergeCell ref="B12:B17"/>
    <mergeCell ref="B25:B28"/>
    <mergeCell ref="B29:B31"/>
    <mergeCell ref="B36:B37"/>
    <mergeCell ref="B42:B45"/>
    <mergeCell ref="B38:B41"/>
  </mergeCells>
  <pageMargins left="0.23622047244094491" right="0.23622047244094491" top="0.74803149606299213" bottom="0.74803149606299213" header="0.31496062992125984" footer="0.31496062992125984"/>
  <pageSetup paperSize="9" fitToHeight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2020-12-30T07:37:55Z</dcterms:modified>
</cp:coreProperties>
</file>